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70" windowHeight="5055" activeTab="2"/>
  </bookViews>
  <sheets>
    <sheet name="Consol BS" sheetId="1" r:id="rId1"/>
    <sheet name="Income Statement " sheetId="2" r:id="rId2"/>
    <sheet name="Changes in Equity " sheetId="3" r:id="rId3"/>
    <sheet name="Cashflow Statement " sheetId="4" r:id="rId4"/>
  </sheets>
  <externalReferences>
    <externalReference r:id="rId7"/>
    <externalReference r:id="rId8"/>
    <externalReference r:id="rId9"/>
  </externalReferences>
  <definedNames>
    <definedName name="_xlnm.Print_Area" localSheetId="3">'Cashflow Statement '!$B$1:$I$69</definedName>
    <definedName name="_xlnm.Print_Area" localSheetId="2">'Changes in Equity '!$A$1:$O$37</definedName>
    <definedName name="_xlnm.Print_Titles" localSheetId="1">'Income Statement '!$1:$6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<sst xmlns="http://schemas.openxmlformats.org/spreadsheetml/2006/main" count="161" uniqueCount="125">
  <si>
    <t>PRICEWORTH WOOD PRODUCTS BERHAD (399292-V)</t>
  </si>
  <si>
    <t>(Incorporated in Malaysia)</t>
  </si>
  <si>
    <t>CONDENSED CONSOLIDATED INCOME STATEMENTS</t>
  </si>
  <si>
    <t>FOR THE QUARTER ENDED 31 DECEMBER 2002</t>
  </si>
  <si>
    <t>Individual Period</t>
  </si>
  <si>
    <t>Cumulative Period</t>
  </si>
  <si>
    <t>Current Quarter Ended</t>
  </si>
  <si>
    <t>Preceding Year Corresponding Quarter</t>
  </si>
  <si>
    <t>Current Year To date</t>
  </si>
  <si>
    <t>Preceding Year Corresponding Period</t>
  </si>
  <si>
    <t>31.12.02</t>
  </si>
  <si>
    <t>31.12.01</t>
  </si>
  <si>
    <t>RM'000</t>
  </si>
  <si>
    <t>(Unaudited)</t>
  </si>
  <si>
    <t>Revenue</t>
  </si>
  <si>
    <t>Cost of Sales</t>
  </si>
  <si>
    <t>Selling Expenses</t>
  </si>
  <si>
    <t>Adminitrative Expenses</t>
  </si>
  <si>
    <t>Other Operating Income</t>
  </si>
  <si>
    <t>Profit from Operations</t>
  </si>
  <si>
    <t>Interest Income</t>
  </si>
  <si>
    <t>Interest Expenses</t>
  </si>
  <si>
    <t>Profit before tax</t>
  </si>
  <si>
    <t xml:space="preserve">Taxation </t>
  </si>
  <si>
    <t>Profit after tax</t>
  </si>
  <si>
    <t>Minority Interest</t>
  </si>
  <si>
    <t>Net Profit for the period</t>
  </si>
  <si>
    <t xml:space="preserve">Basic EPS (sen) </t>
  </si>
  <si>
    <t>Fully Diluted EPS(sen)</t>
  </si>
  <si>
    <t>N/A</t>
  </si>
  <si>
    <t>Note :-</t>
  </si>
  <si>
    <t>(The Condensed Consolidated Income Statement should be read in conjunction with the Annual Financial Report for the year ended 30 June 2002)</t>
  </si>
  <si>
    <t>CONDENSED CONSOLIDATED CASH FLOW STATEMENT</t>
  </si>
  <si>
    <t>6 months</t>
  </si>
  <si>
    <t>ended</t>
  </si>
  <si>
    <t>(unaudited)</t>
  </si>
  <si>
    <t>CASH FLOWS FROM OPERATING ACTIVITIES</t>
  </si>
  <si>
    <t>Profit before taxation</t>
  </si>
  <si>
    <t>Adjustments for non-cash flow:-</t>
  </si>
  <si>
    <t>Non-cash items</t>
  </si>
  <si>
    <t>Non-operating items (which are investing/financing)</t>
  </si>
  <si>
    <t>Operating profit before working capital changes</t>
  </si>
  <si>
    <t>Increase in inventories</t>
  </si>
  <si>
    <t>Increase in receivables</t>
  </si>
  <si>
    <t>Increase in Fixed Deposit</t>
  </si>
  <si>
    <t>Decrase in payables</t>
  </si>
  <si>
    <t xml:space="preserve">Cash generated from operations </t>
  </si>
  <si>
    <t>Taxation paid</t>
  </si>
  <si>
    <t>Net Cash flows from operating activities</t>
  </si>
  <si>
    <t>CASH FLOW FROM INVESTING ACTIVITIES</t>
  </si>
  <si>
    <t>Purchase of property, plant and equipment</t>
  </si>
  <si>
    <t>CASH FLOWS FROM FINANCING ACTIVITIES</t>
  </si>
  <si>
    <t>Interest paid</t>
  </si>
  <si>
    <t>Repayments of bank borrowings</t>
  </si>
  <si>
    <t>Increase in hire purchase creditors</t>
  </si>
  <si>
    <t>NET INCREASE IN CASH AND CASH EQUIVALENTS</t>
  </si>
  <si>
    <t>CASH AND CASH EQUIVALENTS AT BEGINNING OF THE PERIOD</t>
  </si>
  <si>
    <t>CASH AND CASH EQUIVALENTS AT END OF THE PERIOD (Note A)</t>
  </si>
  <si>
    <t>NOTES TO THE CASH FLOW STATEMENT</t>
  </si>
  <si>
    <t xml:space="preserve">A.  Cash &amp; Cash Equivalents </t>
  </si>
  <si>
    <t>Fixed deposits with licensed banks</t>
  </si>
  <si>
    <t>Cash and bank deposits</t>
  </si>
  <si>
    <t xml:space="preserve">Bank overdrafts </t>
  </si>
  <si>
    <t xml:space="preserve">(The Condensed Consolidated Cash Flow Statement should be read in conjunction with the Annual </t>
  </si>
  <si>
    <t xml:space="preserve">  Financial Report for the year ended 30 June 2002)</t>
  </si>
  <si>
    <t>Quarterly report on consolidated results for the the Second Quarter ended 31 December 2002</t>
  </si>
  <si>
    <t xml:space="preserve">CONDENDED CONSOLIDATED BALANCE SHEETS </t>
  </si>
  <si>
    <t>AS AT 31 DECEMBER 2002</t>
  </si>
  <si>
    <t>UNAUDITED</t>
  </si>
  <si>
    <t>AUDITED</t>
  </si>
  <si>
    <t>AS AT CURRENT QUARTER ENDED</t>
  </si>
  <si>
    <t>AS AT PRECEDING FINANCIAL YEAR ENDED</t>
  </si>
  <si>
    <t>31.12.2002</t>
  </si>
  <si>
    <t>30.06.02</t>
  </si>
  <si>
    <t>NON-CURRENT ASSETS</t>
  </si>
  <si>
    <t>Property, plant and equipment</t>
  </si>
  <si>
    <t>Other Investment</t>
  </si>
  <si>
    <t>CURRENT ASSETS</t>
  </si>
  <si>
    <t>Inventories</t>
  </si>
  <si>
    <t>Trade receivables</t>
  </si>
  <si>
    <t>Other receivables</t>
  </si>
  <si>
    <t>Deposit for Suppliers</t>
  </si>
  <si>
    <t>Fixed Deposit with licenced bank</t>
  </si>
  <si>
    <t>Cash &amp; Bank Balances</t>
  </si>
  <si>
    <t>CURRENT LIABILITIES</t>
  </si>
  <si>
    <t>Trade payables</t>
  </si>
  <si>
    <t>Other payables</t>
  </si>
  <si>
    <t>Short term borrowings</t>
  </si>
  <si>
    <t>Amount due to directors</t>
  </si>
  <si>
    <t>Hire Purchase Creditors</t>
  </si>
  <si>
    <t>Lease Creditors</t>
  </si>
  <si>
    <t>Provision for taxation</t>
  </si>
  <si>
    <t>NET CURRENT ASSETS</t>
  </si>
  <si>
    <t>FINANCED BY :</t>
  </si>
  <si>
    <t>SHARE CAPITAL</t>
  </si>
  <si>
    <t>SHARE PREMIUM</t>
  </si>
  <si>
    <t>RESERVES</t>
  </si>
  <si>
    <t>SHAREHOLDERS' FUNDS</t>
  </si>
  <si>
    <t>LONG TERM LIABILITIES</t>
  </si>
  <si>
    <t>Long term borrowings</t>
  </si>
  <si>
    <t>Deferred taxation</t>
  </si>
  <si>
    <t>Net tangible assets per share (RM)</t>
  </si>
  <si>
    <t>(The Condensed Consolidated Balance Sheets should be read in conjunction with the Annual Financial Report for the year ended 30 June 2002)</t>
  </si>
  <si>
    <r>
      <t>PRICEWORTH WOOD PRODUCTS BERHAD (</t>
    </r>
    <r>
      <rPr>
        <b/>
        <sz val="11"/>
        <rFont val="Garamond"/>
        <family val="1"/>
      </rPr>
      <t>399292-V)</t>
    </r>
  </si>
  <si>
    <t>CONDENSED CONSOLIDATED STATEMENT OF CHANGES IN EQUITY</t>
  </si>
  <si>
    <t>Reserve On</t>
  </si>
  <si>
    <t>Retained</t>
  </si>
  <si>
    <t>Share Capital</t>
  </si>
  <si>
    <t>Share Premium</t>
  </si>
  <si>
    <t>Consolidation</t>
  </si>
  <si>
    <t>Profits</t>
  </si>
  <si>
    <t>Total</t>
  </si>
  <si>
    <t>(RM'000)</t>
  </si>
  <si>
    <t>At 1 July 2001</t>
  </si>
  <si>
    <t>-</t>
  </si>
  <si>
    <t xml:space="preserve">Issue Of Share </t>
  </si>
  <si>
    <t xml:space="preserve">Profit for the financial period </t>
  </si>
  <si>
    <t xml:space="preserve">Reserve arising from </t>
  </si>
  <si>
    <t xml:space="preserve">   acqusition of subsidiary companies</t>
  </si>
  <si>
    <t xml:space="preserve"> </t>
  </si>
  <si>
    <t>At 31 December 2001</t>
  </si>
  <si>
    <t>At 1 July 2002</t>
  </si>
  <si>
    <t>Profit for the financial period</t>
  </si>
  <si>
    <t>At 31 December 2002</t>
  </si>
  <si>
    <t>(The Condensed Consolidated Statement of Changes In Equity should be read in conjunction with the Annual Financial Report for the year ended 30 June 2002)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</si>
</sst>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0.0"/>
  </numFmts>
  <fonts count="22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1"/>
      <color indexed="10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b/>
      <sz val="10"/>
      <color indexed="10"/>
      <name val="Garamond"/>
      <family val="1"/>
    </font>
    <font>
      <b/>
      <sz val="12"/>
      <color indexed="10"/>
      <name val="Garamond"/>
      <family val="1"/>
    </font>
    <font>
      <i/>
      <u val="single"/>
      <sz val="12"/>
      <name val="Garamond"/>
      <family val="1"/>
    </font>
    <font>
      <i/>
      <sz val="11"/>
      <name val="Times New Roman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i/>
      <sz val="12"/>
      <name val="Garamond"/>
      <family val="1"/>
    </font>
    <font>
      <b/>
      <sz val="13"/>
      <name val="Garamond"/>
      <family val="1"/>
    </font>
    <font>
      <b/>
      <sz val="9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0" xfId="21" applyFont="1" applyBorder="1" applyAlignment="1" quotePrefix="1">
      <alignment horizontal="right"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>
      <alignment/>
      <protection/>
    </xf>
    <xf numFmtId="0" fontId="8" fillId="0" borderId="2" xfId="2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  <xf numFmtId="0" fontId="4" fillId="0" borderId="0" xfId="21" applyFont="1" applyAlignment="1">
      <alignment wrapText="1"/>
      <protection/>
    </xf>
    <xf numFmtId="0" fontId="12" fillId="0" borderId="0" xfId="21" applyFont="1" applyAlignment="1">
      <alignment wrapText="1"/>
      <protection/>
    </xf>
    <xf numFmtId="0" fontId="0" fillId="0" borderId="0" xfId="21" applyFont="1" applyAlignment="1">
      <alignment horizontal="center" vertical="center" wrapText="1"/>
      <protection/>
    </xf>
    <xf numFmtId="171" fontId="0" fillId="0" borderId="0" xfId="15" applyNumberFormat="1" applyFont="1" applyBorder="1" applyAlignment="1">
      <alignment horizontal="center" vertical="center" wrapText="1"/>
    </xf>
    <xf numFmtId="171" fontId="0" fillId="0" borderId="0" xfId="15" applyNumberFormat="1" applyFont="1" applyBorder="1" applyAlignment="1">
      <alignment/>
    </xf>
    <xf numFmtId="9" fontId="0" fillId="0" borderId="0" xfId="22" applyFont="1" applyBorder="1" applyAlignment="1">
      <alignment/>
    </xf>
    <xf numFmtId="0" fontId="13" fillId="0" borderId="0" xfId="21" applyFont="1">
      <alignment/>
      <protection/>
    </xf>
    <xf numFmtId="0" fontId="12" fillId="0" borderId="0" xfId="21" applyFont="1" applyAlignment="1">
      <alignment horizontal="left" wrapText="1"/>
      <protection/>
    </xf>
    <xf numFmtId="0" fontId="14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wrapText="1"/>
      <protection/>
    </xf>
    <xf numFmtId="0" fontId="12" fillId="0" borderId="0" xfId="21" applyFont="1" applyBorder="1" applyAlignment="1">
      <alignment wrapText="1"/>
      <protection/>
    </xf>
    <xf numFmtId="0" fontId="4" fillId="0" borderId="0" xfId="21" applyFont="1" applyBorder="1" applyAlignment="1">
      <alignment wrapText="1"/>
      <protection/>
    </xf>
    <xf numFmtId="0" fontId="4" fillId="0" borderId="0" xfId="21" applyFont="1" applyBorder="1" applyAlignment="1">
      <alignment horizontal="center" vertical="top" wrapText="1"/>
      <protection/>
    </xf>
    <xf numFmtId="171" fontId="4" fillId="0" borderId="0" xfId="15" applyNumberFormat="1" applyFont="1" applyBorder="1" applyAlignment="1">
      <alignment horizontal="center"/>
    </xf>
    <xf numFmtId="0" fontId="5" fillId="0" borderId="0" xfId="21" applyFont="1" applyBorder="1">
      <alignment/>
      <protection/>
    </xf>
    <xf numFmtId="0" fontId="0" fillId="0" borderId="0" xfId="21" applyFont="1" applyAlignment="1">
      <alignment vertical="top" wrapText="1"/>
      <protection/>
    </xf>
    <xf numFmtId="171" fontId="0" fillId="0" borderId="0" xfId="15" applyNumberFormat="1" applyFont="1" applyBorder="1" applyAlignment="1">
      <alignment horizontal="center" vertical="top"/>
    </xf>
    <xf numFmtId="171" fontId="0" fillId="0" borderId="0" xfId="15" applyNumberFormat="1" applyFont="1" applyBorder="1" applyAlignment="1">
      <alignment vertical="top"/>
    </xf>
    <xf numFmtId="171" fontId="0" fillId="0" borderId="2" xfId="15" applyNumberFormat="1" applyFont="1" applyFill="1" applyBorder="1" applyAlignment="1">
      <alignment vertical="top"/>
    </xf>
    <xf numFmtId="171" fontId="0" fillId="0" borderId="2" xfId="15" applyNumberFormat="1" applyFont="1" applyBorder="1" applyAlignment="1">
      <alignment vertical="top"/>
    </xf>
    <xf numFmtId="9" fontId="0" fillId="0" borderId="0" xfId="22" applyFont="1" applyBorder="1" applyAlignment="1">
      <alignment vertical="top"/>
    </xf>
    <xf numFmtId="0" fontId="12" fillId="0" borderId="0" xfId="21" applyFont="1" applyAlignment="1">
      <alignment horizontal="justify" vertical="top" wrapText="1"/>
      <protection/>
    </xf>
    <xf numFmtId="0" fontId="0" fillId="0" borderId="0" xfId="21" applyFont="1" applyAlignment="1">
      <alignment horizontal="justify" vertical="top" wrapText="1"/>
      <protection/>
    </xf>
    <xf numFmtId="0" fontId="0" fillId="0" borderId="0" xfId="21" applyFont="1" applyAlignment="1">
      <alignment horizontal="center" vertical="top" wrapText="1"/>
      <protection/>
    </xf>
    <xf numFmtId="171" fontId="0" fillId="0" borderId="0" xfId="15" applyNumberFormat="1" applyFont="1" applyFill="1" applyBorder="1" applyAlignment="1">
      <alignment vertical="top"/>
    </xf>
    <xf numFmtId="0" fontId="12" fillId="0" borderId="0" xfId="21" applyFont="1">
      <alignment/>
      <protection/>
    </xf>
    <xf numFmtId="0" fontId="4" fillId="0" borderId="0" xfId="21" applyFont="1" applyAlignment="1">
      <alignment vertical="top" wrapText="1"/>
      <protection/>
    </xf>
    <xf numFmtId="0" fontId="4" fillId="0" borderId="0" xfId="21" applyFont="1" applyAlignment="1">
      <alignment horizontal="center" vertical="top" wrapText="1"/>
      <protection/>
    </xf>
    <xf numFmtId="171" fontId="4" fillId="0" borderId="0" xfId="15" applyNumberFormat="1" applyFont="1" applyBorder="1" applyAlignment="1">
      <alignment vertical="top"/>
    </xf>
    <xf numFmtId="43" fontId="0" fillId="0" borderId="0" xfId="22" applyNumberFormat="1" applyFont="1" applyBorder="1" applyAlignment="1">
      <alignment vertical="top"/>
    </xf>
    <xf numFmtId="0" fontId="5" fillId="0" borderId="0" xfId="21" applyFont="1" applyAlignment="1">
      <alignment vertical="top"/>
      <protection/>
    </xf>
    <xf numFmtId="0" fontId="12" fillId="0" borderId="0" xfId="21" applyFont="1" applyAlignment="1">
      <alignment vertical="top" wrapText="1"/>
      <protection/>
    </xf>
    <xf numFmtId="171" fontId="0" fillId="0" borderId="0" xfId="15" applyNumberFormat="1" applyFont="1" applyBorder="1" applyAlignment="1">
      <alignment horizontal="center" vertical="center"/>
    </xf>
    <xf numFmtId="171" fontId="0" fillId="0" borderId="0" xfId="15" applyNumberFormat="1" applyFont="1" applyFill="1" applyBorder="1" applyAlignment="1">
      <alignment vertical="center"/>
    </xf>
    <xf numFmtId="43" fontId="0" fillId="0" borderId="0" xfId="22" applyNumberFormat="1" applyFont="1" applyFill="1" applyBorder="1" applyAlignment="1">
      <alignment vertical="center"/>
    </xf>
    <xf numFmtId="171" fontId="0" fillId="0" borderId="0" xfId="15" applyNumberFormat="1" applyFont="1" applyBorder="1" applyAlignment="1">
      <alignment vertical="center"/>
    </xf>
    <xf numFmtId="171" fontId="0" fillId="0" borderId="2" xfId="15" applyNumberFormat="1" applyFont="1" applyFill="1" applyBorder="1" applyAlignment="1">
      <alignment vertical="center"/>
    </xf>
    <xf numFmtId="43" fontId="0" fillId="0" borderId="0" xfId="22" applyNumberFormat="1" applyFont="1" applyFill="1" applyBorder="1" applyAlignment="1">
      <alignment vertical="top"/>
    </xf>
    <xf numFmtId="9" fontId="0" fillId="0" borderId="0" xfId="22" applyFont="1" applyFill="1" applyBorder="1" applyAlignment="1">
      <alignment vertical="top"/>
    </xf>
    <xf numFmtId="0" fontId="12" fillId="0" borderId="0" xfId="21" applyFont="1" applyAlignment="1">
      <alignment vertical="top"/>
      <protection/>
    </xf>
    <xf numFmtId="171" fontId="4" fillId="0" borderId="0" xfId="15" applyNumberFormat="1" applyFont="1" applyBorder="1" applyAlignment="1">
      <alignment vertical="center"/>
    </xf>
    <xf numFmtId="171" fontId="0" fillId="0" borderId="3" xfId="15" applyNumberFormat="1" applyFont="1" applyFill="1" applyBorder="1" applyAlignment="1">
      <alignment vertical="center"/>
    </xf>
    <xf numFmtId="9" fontId="0" fillId="0" borderId="0" xfId="22" applyFont="1" applyFill="1" applyBorder="1" applyAlignment="1">
      <alignment vertical="center"/>
    </xf>
    <xf numFmtId="0" fontId="0" fillId="0" borderId="0" xfId="21" applyFont="1" applyAlignment="1">
      <alignment horizontal="center" vertical="top"/>
      <protection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0" fillId="0" borderId="0" xfId="21" applyFont="1" applyBorder="1" applyAlignment="1">
      <alignment horizontal="center"/>
      <protection/>
    </xf>
    <xf numFmtId="43" fontId="0" fillId="0" borderId="1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43" fontId="5" fillId="0" borderId="0" xfId="21" applyNumberFormat="1" applyFont="1" applyFill="1" applyBorder="1">
      <alignment/>
      <protection/>
    </xf>
    <xf numFmtId="43" fontId="5" fillId="0" borderId="0" xfId="21" applyNumberFormat="1" applyFont="1" applyBorder="1">
      <alignment/>
      <protection/>
    </xf>
    <xf numFmtId="43" fontId="0" fillId="0" borderId="1" xfId="15" applyNumberFormat="1" applyFont="1" applyFill="1" applyBorder="1" applyAlignment="1">
      <alignment horizontal="center"/>
    </xf>
    <xf numFmtId="43" fontId="0" fillId="0" borderId="0" xfId="21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>
      <alignment/>
      <protection/>
    </xf>
    <xf numFmtId="0" fontId="15" fillId="0" borderId="0" xfId="0" applyFont="1" applyAlignment="1">
      <alignment/>
    </xf>
    <xf numFmtId="171" fontId="4" fillId="0" borderId="0" xfId="0" applyNumberFormat="1" applyFont="1" applyAlignment="1">
      <alignment/>
    </xf>
    <xf numFmtId="0" fontId="5" fillId="0" borderId="0" xfId="21" applyFont="1" applyAlignment="1">
      <alignment/>
      <protection/>
    </xf>
    <xf numFmtId="171" fontId="5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9" fontId="5" fillId="0" borderId="0" xfId="22" applyFont="1" applyAlignment="1">
      <alignment/>
    </xf>
    <xf numFmtId="9" fontId="5" fillId="0" borderId="0" xfId="22" applyFont="1" applyAlignment="1">
      <alignment vertical="top"/>
    </xf>
    <xf numFmtId="0" fontId="5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5" fillId="0" borderId="0" xfId="21" applyFont="1" applyAlignment="1">
      <alignment vertical="top" wrapText="1"/>
      <protection/>
    </xf>
    <xf numFmtId="49" fontId="5" fillId="0" borderId="0" xfId="21" applyNumberFormat="1" applyFont="1">
      <alignment/>
      <protection/>
    </xf>
    <xf numFmtId="0" fontId="5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171" fontId="4" fillId="0" borderId="0" xfId="15" applyNumberFormat="1" applyFont="1" applyFill="1" applyAlignment="1">
      <alignment/>
    </xf>
    <xf numFmtId="0" fontId="8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4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1" fontId="4" fillId="0" borderId="1" xfId="15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171" fontId="4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171" fontId="4" fillId="0" borderId="0" xfId="15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171" fontId="4" fillId="0" borderId="0" xfId="15" applyNumberFormat="1" applyFont="1" applyFill="1" applyAlignment="1">
      <alignment horizontal="center"/>
    </xf>
    <xf numFmtId="171" fontId="4" fillId="0" borderId="1" xfId="15" applyNumberFormat="1" applyFont="1" applyFill="1" applyBorder="1" applyAlignment="1">
      <alignment horizontal="center"/>
    </xf>
    <xf numFmtId="0" fontId="17" fillId="0" borderId="0" xfId="21" applyFont="1" applyFill="1">
      <alignment/>
      <protection/>
    </xf>
    <xf numFmtId="0" fontId="12" fillId="0" borderId="0" xfId="21" applyFont="1" applyFill="1">
      <alignment/>
      <protection/>
    </xf>
    <xf numFmtId="171" fontId="12" fillId="0" borderId="0" xfId="15" applyNumberFormat="1" applyFont="1" applyFill="1" applyAlignment="1">
      <alignment/>
    </xf>
    <xf numFmtId="171" fontId="18" fillId="0" borderId="0" xfId="15" applyNumberFormat="1" applyFont="1" applyFill="1" applyBorder="1" applyAlignment="1">
      <alignment/>
    </xf>
    <xf numFmtId="171" fontId="12" fillId="0" borderId="2" xfId="15" applyNumberFormat="1" applyFont="1" applyFill="1" applyBorder="1" applyAlignment="1">
      <alignment/>
    </xf>
    <xf numFmtId="171" fontId="12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1" fontId="12" fillId="0" borderId="4" xfId="15" applyNumberFormat="1" applyFont="1" applyFill="1" applyBorder="1" applyAlignment="1">
      <alignment/>
    </xf>
    <xf numFmtId="0" fontId="18" fillId="0" borderId="0" xfId="21" applyFont="1" applyFill="1">
      <alignment/>
      <protection/>
    </xf>
    <xf numFmtId="171" fontId="12" fillId="0" borderId="4" xfId="15" applyNumberFormat="1" applyFont="1" applyFill="1" applyBorder="1" applyAlignment="1">
      <alignment horizontal="center"/>
    </xf>
    <xf numFmtId="171" fontId="5" fillId="0" borderId="0" xfId="21" applyNumberFormat="1" applyFont="1" applyFill="1">
      <alignment/>
      <protection/>
    </xf>
    <xf numFmtId="0" fontId="12" fillId="0" borderId="0" xfId="21" applyFont="1" applyFill="1" applyBorder="1">
      <alignment/>
      <protection/>
    </xf>
    <xf numFmtId="171" fontId="12" fillId="0" borderId="0" xfId="15" applyNumberFormat="1" applyFont="1" applyFill="1" applyAlignment="1">
      <alignment horizontal="center"/>
    </xf>
    <xf numFmtId="171" fontId="12" fillId="0" borderId="2" xfId="15" applyNumberFormat="1" applyFont="1" applyFill="1" applyBorder="1" applyAlignment="1">
      <alignment horizontal="center"/>
    </xf>
    <xf numFmtId="171" fontId="12" fillId="0" borderId="0" xfId="15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21" applyFont="1" applyFill="1" applyBorder="1">
      <alignment/>
      <protection/>
    </xf>
    <xf numFmtId="171" fontId="12" fillId="0" borderId="5" xfId="15" applyNumberFormat="1" applyFont="1" applyFill="1" applyBorder="1" applyAlignment="1">
      <alignment/>
    </xf>
    <xf numFmtId="0" fontId="19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right"/>
      <protection/>
    </xf>
    <xf numFmtId="43" fontId="12" fillId="0" borderId="0" xfId="15" applyFont="1" applyFill="1" applyAlignment="1">
      <alignment horizontal="right"/>
    </xf>
    <xf numFmtId="171" fontId="12" fillId="0" borderId="0" xfId="15" applyNumberFormat="1" applyFont="1" applyFill="1" applyAlignment="1">
      <alignment horizontal="right"/>
    </xf>
    <xf numFmtId="43" fontId="17" fillId="0" borderId="0" xfId="15" applyFont="1" applyFill="1" applyAlignment="1">
      <alignment horizontal="right"/>
    </xf>
    <xf numFmtId="43" fontId="17" fillId="0" borderId="0" xfId="15" applyFont="1" applyFill="1" applyAlignment="1">
      <alignment/>
    </xf>
    <xf numFmtId="170" fontId="17" fillId="0" borderId="0" xfId="15" applyNumberFormat="1" applyFont="1" applyFill="1" applyAlignment="1">
      <alignment/>
    </xf>
    <xf numFmtId="43" fontId="17" fillId="0" borderId="0" xfId="21" applyNumberFormat="1" applyFont="1" applyFill="1">
      <alignment/>
      <protection/>
    </xf>
    <xf numFmtId="173" fontId="17" fillId="0" borderId="0" xfId="21" applyNumberFormat="1" applyFont="1" applyFill="1">
      <alignment/>
      <protection/>
    </xf>
    <xf numFmtId="173" fontId="17" fillId="0" borderId="0" xfId="15" applyNumberFormat="1" applyFont="1" applyFill="1" applyAlignment="1">
      <alignment/>
    </xf>
    <xf numFmtId="2" fontId="17" fillId="0" borderId="0" xfId="21" applyNumberFormat="1" applyFont="1" applyFill="1">
      <alignment/>
      <protection/>
    </xf>
    <xf numFmtId="171" fontId="8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1" fontId="4" fillId="0" borderId="0" xfId="15" applyNumberFormat="1" applyFont="1" applyAlignment="1">
      <alignment horizontal="center"/>
    </xf>
    <xf numFmtId="171" fontId="21" fillId="0" borderId="0" xfId="15" applyNumberFormat="1" applyFont="1" applyAlignment="1">
      <alignment horizontal="center" vertical="center" wrapText="1"/>
    </xf>
    <xf numFmtId="43" fontId="21" fillId="0" borderId="0" xfId="15" applyFont="1" applyAlignment="1">
      <alignment horizontal="center" vertical="center" wrapText="1"/>
    </xf>
    <xf numFmtId="43" fontId="4" fillId="0" borderId="0" xfId="15" applyFont="1" applyAlignment="1">
      <alignment horizontal="center"/>
    </xf>
    <xf numFmtId="41" fontId="4" fillId="0" borderId="0" xfId="15" applyNumberFormat="1" applyFont="1" applyAlignment="1">
      <alignment horizontal="right"/>
    </xf>
    <xf numFmtId="172" fontId="4" fillId="0" borderId="0" xfId="15" applyNumberFormat="1" applyFont="1" applyAlignment="1">
      <alignment horizontal="center"/>
    </xf>
    <xf numFmtId="41" fontId="4" fillId="0" borderId="6" xfId="15" applyNumberFormat="1" applyFont="1" applyBorder="1" applyAlignment="1">
      <alignment horizontal="right"/>
    </xf>
    <xf numFmtId="43" fontId="4" fillId="0" borderId="6" xfId="15" applyFont="1" applyBorder="1" applyAlignment="1">
      <alignment/>
    </xf>
    <xf numFmtId="41" fontId="4" fillId="0" borderId="7" xfId="15" applyNumberFormat="1" applyFont="1" applyBorder="1" applyAlignment="1">
      <alignment horizontal="right"/>
    </xf>
    <xf numFmtId="171" fontId="4" fillId="0" borderId="7" xfId="15" applyNumberFormat="1" applyFont="1" applyBorder="1" applyAlignment="1">
      <alignment horizontal="center"/>
    </xf>
    <xf numFmtId="41" fontId="4" fillId="0" borderId="8" xfId="15" applyNumberFormat="1" applyFont="1" applyBorder="1" applyAlignment="1">
      <alignment horizontal="right"/>
    </xf>
    <xf numFmtId="171" fontId="4" fillId="0" borderId="8" xfId="15" applyNumberFormat="1" applyFont="1" applyBorder="1" applyAlignment="1">
      <alignment horizontal="center"/>
    </xf>
    <xf numFmtId="171" fontId="4" fillId="0" borderId="7" xfId="15" applyNumberFormat="1" applyFont="1" applyBorder="1" applyAlignment="1">
      <alignment/>
    </xf>
    <xf numFmtId="41" fontId="4" fillId="0" borderId="9" xfId="15" applyNumberFormat="1" applyFont="1" applyBorder="1" applyAlignment="1">
      <alignment horizontal="right"/>
    </xf>
    <xf numFmtId="171" fontId="4" fillId="0" borderId="9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41" fontId="4" fillId="0" borderId="10" xfId="15" applyNumberFormat="1" applyFont="1" applyBorder="1" applyAlignment="1">
      <alignment horizontal="center"/>
    </xf>
    <xf numFmtId="171" fontId="4" fillId="0" borderId="10" xfId="15" applyNumberFormat="1" applyFont="1" applyBorder="1" applyAlignment="1">
      <alignment horizontal="center"/>
    </xf>
    <xf numFmtId="171" fontId="4" fillId="0" borderId="1" xfId="15" applyNumberFormat="1" applyFont="1" applyBorder="1" applyAlignment="1">
      <alignment horizontal="right"/>
    </xf>
    <xf numFmtId="171" fontId="4" fillId="0" borderId="1" xfId="15" applyNumberFormat="1" applyFont="1" applyBorder="1" applyAlignment="1">
      <alignment horizontal="center"/>
    </xf>
    <xf numFmtId="171" fontId="4" fillId="0" borderId="6" xfId="15" applyNumberFormat="1" applyFont="1" applyBorder="1" applyAlignment="1">
      <alignment horizontal="center"/>
    </xf>
    <xf numFmtId="171" fontId="4" fillId="0" borderId="9" xfId="15" applyNumberFormat="1" applyFont="1" applyBorder="1" applyAlignment="1">
      <alignment horizontal="center"/>
    </xf>
    <xf numFmtId="43" fontId="4" fillId="0" borderId="0" xfId="15" applyNumberFormat="1" applyFont="1" applyAlignment="1">
      <alignment horizontal="right"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0" xfId="15" applyNumberFormat="1" applyFont="1" applyFill="1" applyAlignment="1">
      <alignment/>
    </xf>
    <xf numFmtId="171" fontId="0" fillId="0" borderId="1" xfId="15" applyNumberFormat="1" applyFont="1" applyFill="1" applyBorder="1" applyAlignment="1">
      <alignment/>
    </xf>
    <xf numFmtId="0" fontId="5" fillId="0" borderId="1" xfId="21" applyFont="1" applyFill="1" applyBorder="1">
      <alignment/>
      <protection/>
    </xf>
    <xf numFmtId="0" fontId="9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171" fontId="4" fillId="0" borderId="2" xfId="15" applyNumberFormat="1" applyFont="1" applyFill="1" applyBorder="1" applyAlignment="1">
      <alignment horizontal="center"/>
    </xf>
    <xf numFmtId="0" fontId="12" fillId="0" borderId="0" xfId="21" applyFont="1" applyFill="1" applyBorder="1" applyAlignment="1">
      <alignment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171" fontId="0" fillId="0" borderId="0" xfId="15" applyNumberFormat="1" applyFont="1" applyFill="1" applyBorder="1" applyAlignment="1">
      <alignment horizontal="right"/>
    </xf>
    <xf numFmtId="171" fontId="0" fillId="0" borderId="5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21" applyFont="1" applyFill="1" applyAlignment="1">
      <alignment/>
      <protection/>
    </xf>
    <xf numFmtId="171" fontId="5" fillId="0" borderId="0" xfId="15" applyNumberFormat="1" applyFont="1" applyFill="1" applyAlignment="1">
      <alignment/>
    </xf>
    <xf numFmtId="171" fontId="17" fillId="0" borderId="0" xfId="15" applyNumberFormat="1" applyFont="1" applyFill="1" applyAlignment="1">
      <alignment horizontal="right"/>
    </xf>
    <xf numFmtId="171" fontId="17" fillId="0" borderId="0" xfId="15" applyNumberFormat="1" applyFont="1" applyFill="1" applyAlignment="1">
      <alignment/>
    </xf>
    <xf numFmtId="170" fontId="5" fillId="0" borderId="0" xfId="21" applyNumberFormat="1" applyFont="1" applyFill="1">
      <alignment/>
      <protection/>
    </xf>
    <xf numFmtId="0" fontId="16" fillId="0" borderId="0" xfId="0" applyFont="1" applyAlignment="1">
      <alignment horizontal="justify" wrapText="1"/>
    </xf>
    <xf numFmtId="0" fontId="12" fillId="0" borderId="0" xfId="21" applyFont="1" applyAlignment="1">
      <alignment horizontal="left" vertical="top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2" fillId="0" borderId="0" xfId="21" applyFont="1" applyAlignment="1">
      <alignment horizontal="left" wrapText="1"/>
      <protection/>
    </xf>
    <xf numFmtId="0" fontId="16" fillId="0" borderId="0" xfId="0" applyFont="1" applyFill="1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STEFK56N\Share%20Finan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riceworth%20Wood%20Products%20Bhd\Quarterly%20Report\Quarter%20Report%202003\Dec'02\PWP-Quarterly%20report%2012'02-new%20form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riceworth%20Wood%20Products%20Bhd\Quarterly%20Report\Quarter%20Report%202003\Dec'02\PWP-Quarterly%20report%2012'02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Income Statement (2)"/>
      <sheetName val="Changes in Equity"/>
      <sheetName val="Cashflow Statement"/>
      <sheetName val="Cashflow Statement (2)"/>
      <sheetName val="Consol BS"/>
      <sheetName val="Working Cash Flow"/>
      <sheetName val="Changes in Equity (2)"/>
    </sheetNames>
    <sheetDataSet>
      <sheetData sheetId="5">
        <row r="23">
          <cell r="F23">
            <v>16705.85616</v>
          </cell>
          <cell r="H23">
            <v>12965</v>
          </cell>
        </row>
        <row r="24">
          <cell r="F24">
            <v>20077.706420000002</v>
          </cell>
          <cell r="H24">
            <v>21297</v>
          </cell>
        </row>
        <row r="25">
          <cell r="F25">
            <v>10279.31767</v>
          </cell>
          <cell r="H25">
            <v>9078</v>
          </cell>
        </row>
        <row r="26">
          <cell r="F26">
            <v>11437.41389</v>
          </cell>
          <cell r="H26">
            <v>10537</v>
          </cell>
        </row>
        <row r="28">
          <cell r="F28">
            <v>4488.68407</v>
          </cell>
        </row>
        <row r="31">
          <cell r="F31">
            <v>2430.203419999998</v>
          </cell>
          <cell r="H31">
            <v>4108</v>
          </cell>
        </row>
        <row r="32">
          <cell r="F32">
            <v>2084.41261</v>
          </cell>
          <cell r="H32">
            <v>3611</v>
          </cell>
        </row>
        <row r="34">
          <cell r="F34">
            <v>0</v>
          </cell>
          <cell r="H34">
            <v>69</v>
          </cell>
        </row>
        <row r="36">
          <cell r="F36">
            <v>145.597</v>
          </cell>
          <cell r="H36">
            <v>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 PnL"/>
      <sheetName val="Conso PnL- current"/>
      <sheetName val="Conso PnL working-cumulative"/>
      <sheetName val="Conso PnL working -PISB"/>
      <sheetName val="Conso PnL working-MXL"/>
      <sheetName val="Conso PnL working-LESB"/>
      <sheetName val="Consol BS"/>
      <sheetName val="Consol BS working"/>
      <sheetName val="Consol ADJ"/>
      <sheetName val="Bank Borrowing"/>
      <sheetName val="Minority Interest"/>
      <sheetName val="Forecast 2002"/>
      <sheetName val="Forecast 2003"/>
    </sheetNames>
    <sheetDataSet>
      <sheetData sheetId="6">
        <row r="15">
          <cell r="F15">
            <v>68563519.27000001</v>
          </cell>
        </row>
        <row r="25">
          <cell r="F25">
            <v>16705856.16</v>
          </cell>
        </row>
        <row r="26">
          <cell r="F26">
            <v>20077706.42</v>
          </cell>
        </row>
        <row r="27">
          <cell r="F27">
            <v>10279317.67</v>
          </cell>
        </row>
        <row r="28">
          <cell r="F28">
            <v>11437413.89</v>
          </cell>
        </row>
        <row r="30">
          <cell r="F30">
            <v>101596.23</v>
          </cell>
        </row>
        <row r="31">
          <cell r="F31">
            <v>4488684.07</v>
          </cell>
        </row>
        <row r="34">
          <cell r="F34">
            <v>2430203.419999998</v>
          </cell>
        </row>
        <row r="35">
          <cell r="F35">
            <v>2084412.6099999999</v>
          </cell>
        </row>
        <row r="36">
          <cell r="F36">
            <v>15345534.34</v>
          </cell>
        </row>
        <row r="37">
          <cell r="F37">
            <v>1732542.09</v>
          </cell>
        </row>
        <row r="38">
          <cell r="F38">
            <v>145597</v>
          </cell>
        </row>
        <row r="39">
          <cell r="F39">
            <v>5428961.0200000005</v>
          </cell>
        </row>
        <row r="49">
          <cell r="F49">
            <v>42500000</v>
          </cell>
        </row>
        <row r="50">
          <cell r="F50">
            <v>14017161</v>
          </cell>
        </row>
        <row r="60">
          <cell r="F60">
            <v>7900000</v>
          </cell>
        </row>
        <row r="62">
          <cell r="F62">
            <v>3773896.07</v>
          </cell>
        </row>
        <row r="65">
          <cell r="F65">
            <v>5390000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68"/>
  <sheetViews>
    <sheetView workbookViewId="0" topLeftCell="A46">
      <selection activeCell="F58" sqref="F58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4" t="s">
        <v>103</v>
      </c>
      <c r="J4" s="142"/>
      <c r="K4" s="142"/>
      <c r="L4" s="142"/>
    </row>
    <row r="5" spans="1:12" ht="6.75" customHeight="1" thickBot="1">
      <c r="A5" s="5"/>
      <c r="B5" s="143"/>
      <c r="C5" s="143"/>
      <c r="D5" s="143"/>
      <c r="E5" s="143"/>
      <c r="F5" s="143"/>
      <c r="G5" s="143"/>
      <c r="H5" s="143"/>
      <c r="I5" s="143"/>
      <c r="J5" s="142"/>
      <c r="K5" s="142"/>
      <c r="L5" s="142"/>
    </row>
    <row r="6" spans="1:12" ht="11.25" customHeight="1">
      <c r="A6" s="4"/>
      <c r="J6" s="142"/>
      <c r="K6" s="142"/>
      <c r="L6" s="142"/>
    </row>
    <row r="7" spans="1:12" ht="18" customHeight="1">
      <c r="A7" s="144" t="s">
        <v>65</v>
      </c>
      <c r="J7" s="142"/>
      <c r="K7" s="142"/>
      <c r="L7" s="142"/>
    </row>
    <row r="8" spans="1:12" ht="14.25" customHeight="1">
      <c r="A8" s="145"/>
      <c r="J8" s="142"/>
      <c r="K8" s="142"/>
      <c r="L8" s="142"/>
    </row>
    <row r="9" spans="1:12" ht="7.5" customHeight="1">
      <c r="A9" s="146"/>
      <c r="J9" s="142"/>
      <c r="K9" s="142"/>
      <c r="L9" s="142"/>
    </row>
    <row r="10" spans="1:12" ht="15">
      <c r="A10" s="147" t="s">
        <v>66</v>
      </c>
      <c r="B10" s="147"/>
      <c r="C10" s="147"/>
      <c r="D10" s="147"/>
      <c r="E10" s="147"/>
      <c r="F10" s="148"/>
      <c r="G10" s="148"/>
      <c r="H10" s="149"/>
      <c r="J10" s="142"/>
      <c r="K10" s="142"/>
      <c r="L10" s="142"/>
    </row>
    <row r="11" spans="1:12" ht="15">
      <c r="A11" s="147" t="s">
        <v>67</v>
      </c>
      <c r="B11" s="147"/>
      <c r="C11" s="147"/>
      <c r="D11" s="147"/>
      <c r="E11" s="147"/>
      <c r="F11" s="148"/>
      <c r="G11" s="148"/>
      <c r="H11" s="149"/>
      <c r="J11" s="142"/>
      <c r="K11" s="142"/>
      <c r="L11" s="142"/>
    </row>
    <row r="12" spans="1:12" ht="15">
      <c r="A12" s="147"/>
      <c r="B12" s="147"/>
      <c r="C12" s="147"/>
      <c r="D12" s="147"/>
      <c r="E12" s="147"/>
      <c r="F12" s="150" t="s">
        <v>68</v>
      </c>
      <c r="G12" s="150"/>
      <c r="H12" s="150" t="s">
        <v>69</v>
      </c>
      <c r="J12" s="142"/>
      <c r="K12" s="142"/>
      <c r="L12" s="142"/>
    </row>
    <row r="13" spans="1:8" ht="45" customHeight="1">
      <c r="A13" s="147"/>
      <c r="B13" s="147"/>
      <c r="C13" s="147"/>
      <c r="D13" s="147"/>
      <c r="E13" s="147"/>
      <c r="F13" s="151" t="s">
        <v>70</v>
      </c>
      <c r="G13" s="151"/>
      <c r="H13" s="152" t="s">
        <v>71</v>
      </c>
    </row>
    <row r="14" spans="1:8" ht="15">
      <c r="A14" s="147"/>
      <c r="B14" s="147"/>
      <c r="C14" s="147"/>
      <c r="D14" s="147"/>
      <c r="E14" s="147"/>
      <c r="F14" s="150" t="s">
        <v>72</v>
      </c>
      <c r="G14" s="150"/>
      <c r="H14" s="150" t="s">
        <v>73</v>
      </c>
    </row>
    <row r="15" spans="1:8" ht="15">
      <c r="A15" s="147"/>
      <c r="B15" s="147"/>
      <c r="C15" s="147"/>
      <c r="D15" s="147"/>
      <c r="E15" s="147"/>
      <c r="F15" s="150" t="s">
        <v>12</v>
      </c>
      <c r="G15" s="150"/>
      <c r="H15" s="153" t="s">
        <v>12</v>
      </c>
    </row>
    <row r="16" spans="1:8" ht="3.75" customHeight="1">
      <c r="A16" s="147"/>
      <c r="B16" s="147"/>
      <c r="C16" s="147"/>
      <c r="D16" s="147"/>
      <c r="E16" s="147"/>
      <c r="F16" s="148"/>
      <c r="G16" s="148"/>
      <c r="H16" s="149"/>
    </row>
    <row r="17" spans="1:8" ht="15" customHeight="1">
      <c r="A17" s="147" t="s">
        <v>74</v>
      </c>
      <c r="B17" s="147"/>
      <c r="C17" s="147"/>
      <c r="D17" s="147"/>
      <c r="E17" s="147"/>
      <c r="F17" s="148"/>
      <c r="G17" s="148"/>
      <c r="H17" s="149"/>
    </row>
    <row r="18" spans="1:8" ht="15">
      <c r="A18" s="147" t="s">
        <v>75</v>
      </c>
      <c r="C18" s="147"/>
      <c r="D18" s="147"/>
      <c r="E18" s="147"/>
      <c r="F18" s="154">
        <f>'[3]Consol BS'!$F$15/1000</f>
        <v>68563.51927</v>
      </c>
      <c r="G18" s="148"/>
      <c r="H18" s="150">
        <v>67833</v>
      </c>
    </row>
    <row r="19" spans="1:8" ht="15">
      <c r="A19" s="147" t="s">
        <v>76</v>
      </c>
      <c r="C19" s="147"/>
      <c r="D19" s="147"/>
      <c r="E19" s="147"/>
      <c r="F19" s="154">
        <v>50</v>
      </c>
      <c r="G19" s="148"/>
      <c r="H19" s="150">
        <v>50</v>
      </c>
    </row>
    <row r="20" spans="1:8" ht="15">
      <c r="A20" s="147"/>
      <c r="C20" s="147"/>
      <c r="D20" s="147"/>
      <c r="E20" s="147"/>
      <c r="F20" s="154"/>
      <c r="G20" s="148"/>
      <c r="H20" s="155"/>
    </row>
    <row r="21" spans="1:8" ht="9" customHeight="1" thickBot="1">
      <c r="A21" s="147"/>
      <c r="B21" s="147"/>
      <c r="C21" s="147"/>
      <c r="D21" s="147"/>
      <c r="E21" s="147"/>
      <c r="F21" s="154"/>
      <c r="G21" s="148"/>
      <c r="H21" s="149"/>
    </row>
    <row r="22" spans="1:8" ht="15">
      <c r="A22" s="147" t="s">
        <v>77</v>
      </c>
      <c r="C22" s="147"/>
      <c r="D22" s="147"/>
      <c r="E22" s="147"/>
      <c r="F22" s="156"/>
      <c r="G22" s="148"/>
      <c r="H22" s="157"/>
    </row>
    <row r="23" spans="1:8" ht="15">
      <c r="A23" s="147"/>
      <c r="B23" s="147" t="s">
        <v>78</v>
      </c>
      <c r="D23" s="147"/>
      <c r="E23" s="147"/>
      <c r="F23" s="158">
        <f>'[3]Consol BS'!$F$25/1000</f>
        <v>16705.85616</v>
      </c>
      <c r="G23" s="148"/>
      <c r="H23" s="159">
        <v>12965</v>
      </c>
    </row>
    <row r="24" spans="1:8" ht="15">
      <c r="A24" s="147"/>
      <c r="B24" s="147" t="s">
        <v>79</v>
      </c>
      <c r="D24" s="147"/>
      <c r="E24" s="147"/>
      <c r="F24" s="158">
        <f>'[3]Consol BS'!$F$26/1000</f>
        <v>20077.706420000002</v>
      </c>
      <c r="G24" s="148"/>
      <c r="H24" s="159">
        <v>21297</v>
      </c>
    </row>
    <row r="25" spans="1:8" ht="15">
      <c r="A25" s="147"/>
      <c r="B25" s="147" t="s">
        <v>80</v>
      </c>
      <c r="D25" s="147"/>
      <c r="E25" s="147"/>
      <c r="F25" s="158">
        <f>'[3]Consol BS'!$F$27/1000</f>
        <v>10279.31767</v>
      </c>
      <c r="G25" s="148"/>
      <c r="H25" s="159">
        <v>9078</v>
      </c>
    </row>
    <row r="26" spans="1:8" ht="15">
      <c r="A26" s="147"/>
      <c r="B26" s="147" t="s">
        <v>81</v>
      </c>
      <c r="D26" s="147"/>
      <c r="E26" s="147"/>
      <c r="F26" s="158">
        <f>'[3]Consol BS'!$F$28/1000</f>
        <v>11437.41389</v>
      </c>
      <c r="G26" s="148"/>
      <c r="H26" s="159">
        <v>10537</v>
      </c>
    </row>
    <row r="27" spans="1:8" ht="15">
      <c r="A27" s="147"/>
      <c r="B27" s="147" t="s">
        <v>82</v>
      </c>
      <c r="D27" s="147"/>
      <c r="E27" s="147"/>
      <c r="F27" s="158">
        <f>'[3]Consol BS'!$F$30/1000</f>
        <v>101.59622999999999</v>
      </c>
      <c r="G27" s="148"/>
      <c r="H27" s="159">
        <v>87</v>
      </c>
    </row>
    <row r="28" spans="1:8" ht="15">
      <c r="A28" s="147"/>
      <c r="B28" s="147" t="s">
        <v>83</v>
      </c>
      <c r="D28" s="147"/>
      <c r="E28" s="147"/>
      <c r="F28" s="158">
        <f>'[3]Consol BS'!$F$31/1000</f>
        <v>4488.68407</v>
      </c>
      <c r="G28" s="148"/>
      <c r="H28" s="159">
        <v>4929</v>
      </c>
    </row>
    <row r="29" spans="1:8" ht="15">
      <c r="A29" s="147"/>
      <c r="B29" s="147"/>
      <c r="C29" s="147"/>
      <c r="D29" s="147"/>
      <c r="E29" s="147"/>
      <c r="F29" s="160">
        <f>SUM(F23:F28)</f>
        <v>63090.574440000004</v>
      </c>
      <c r="G29" s="148"/>
      <c r="H29" s="161">
        <f>SUM(H23:H28)</f>
        <v>58893</v>
      </c>
    </row>
    <row r="30" spans="1:8" ht="15">
      <c r="A30" s="147" t="s">
        <v>84</v>
      </c>
      <c r="C30" s="147"/>
      <c r="D30" s="147"/>
      <c r="E30" s="147"/>
      <c r="F30" s="158"/>
      <c r="G30" s="148"/>
      <c r="H30" s="162"/>
    </row>
    <row r="31" spans="1:8" ht="15">
      <c r="A31" s="147"/>
      <c r="B31" s="147" t="s">
        <v>85</v>
      </c>
      <c r="D31" s="147"/>
      <c r="E31" s="147"/>
      <c r="F31" s="158">
        <f>'[3]Consol BS'!$F$34/1000</f>
        <v>2430.203419999998</v>
      </c>
      <c r="G31" s="148"/>
      <c r="H31" s="159">
        <v>4108</v>
      </c>
    </row>
    <row r="32" spans="1:8" ht="15">
      <c r="A32" s="147"/>
      <c r="B32" s="147" t="s">
        <v>86</v>
      </c>
      <c r="D32" s="147"/>
      <c r="E32" s="147"/>
      <c r="F32" s="158">
        <f>'[3]Consol BS'!$F$35/1000</f>
        <v>2084.41261</v>
      </c>
      <c r="G32" s="148"/>
      <c r="H32" s="159">
        <v>3611</v>
      </c>
    </row>
    <row r="33" spans="1:8" ht="15">
      <c r="A33" s="147"/>
      <c r="B33" s="147" t="s">
        <v>87</v>
      </c>
      <c r="D33" s="147"/>
      <c r="E33" s="147"/>
      <c r="F33" s="158">
        <f>'[3]Consol BS'!$F$36/1000</f>
        <v>15345.53434</v>
      </c>
      <c r="G33" s="148"/>
      <c r="H33" s="159">
        <v>15418</v>
      </c>
    </row>
    <row r="34" spans="1:8" ht="15">
      <c r="A34" s="147"/>
      <c r="B34" s="147" t="s">
        <v>88</v>
      </c>
      <c r="D34" s="147"/>
      <c r="E34" s="147"/>
      <c r="F34" s="158">
        <v>0</v>
      </c>
      <c r="G34" s="148"/>
      <c r="H34" s="159">
        <v>69</v>
      </c>
    </row>
    <row r="35" spans="1:8" ht="15">
      <c r="A35" s="147"/>
      <c r="B35" s="147" t="s">
        <v>89</v>
      </c>
      <c r="D35" s="147"/>
      <c r="E35" s="147"/>
      <c r="F35" s="158">
        <f>'[3]Consol BS'!$F$37/1000</f>
        <v>1732.5420900000001</v>
      </c>
      <c r="G35" s="148"/>
      <c r="H35" s="159">
        <v>2200</v>
      </c>
    </row>
    <row r="36" spans="1:8" ht="15">
      <c r="A36" s="147"/>
      <c r="B36" s="147" t="s">
        <v>90</v>
      </c>
      <c r="D36" s="147"/>
      <c r="E36" s="147"/>
      <c r="F36" s="158">
        <f>'[3]Consol BS'!$F$38/1000</f>
        <v>145.597</v>
      </c>
      <c r="G36" s="148"/>
      <c r="H36" s="159">
        <v>387</v>
      </c>
    </row>
    <row r="37" spans="1:8" ht="15">
      <c r="A37" s="147"/>
      <c r="B37" s="147" t="s">
        <v>91</v>
      </c>
      <c r="D37" s="147"/>
      <c r="E37" s="147"/>
      <c r="F37" s="158">
        <f>'[3]Consol BS'!$F$39/1000</f>
        <v>5428.961020000001</v>
      </c>
      <c r="G37" s="148"/>
      <c r="H37" s="159">
        <v>4828</v>
      </c>
    </row>
    <row r="38" spans="1:8" ht="15">
      <c r="A38" s="147"/>
      <c r="B38" s="147"/>
      <c r="C38" s="147"/>
      <c r="D38" s="147"/>
      <c r="E38" s="147"/>
      <c r="F38" s="160">
        <f>SUM(F31:F37)+1</f>
        <v>27168.250479999995</v>
      </c>
      <c r="G38" s="148"/>
      <c r="H38" s="161">
        <f>SUM(H31:H37)</f>
        <v>30621</v>
      </c>
    </row>
    <row r="39" spans="1:8" ht="8.25" customHeight="1" thickBot="1">
      <c r="A39" s="147"/>
      <c r="B39" s="147"/>
      <c r="C39" s="147"/>
      <c r="D39" s="147"/>
      <c r="E39" s="147"/>
      <c r="F39" s="163"/>
      <c r="G39" s="148"/>
      <c r="H39" s="164"/>
    </row>
    <row r="40" spans="1:8" ht="3" customHeight="1">
      <c r="A40" s="147"/>
      <c r="B40" s="147"/>
      <c r="C40" s="147"/>
      <c r="D40" s="147"/>
      <c r="E40" s="147"/>
      <c r="F40" s="154"/>
      <c r="G40" s="148"/>
      <c r="H40" s="165"/>
    </row>
    <row r="41" spans="1:8" ht="15">
      <c r="A41" s="147" t="s">
        <v>92</v>
      </c>
      <c r="C41" s="147"/>
      <c r="D41" s="147"/>
      <c r="E41" s="147"/>
      <c r="F41" s="154">
        <f>SUM(F29-F38)+1</f>
        <v>35923.32396000001</v>
      </c>
      <c r="G41" s="148"/>
      <c r="H41" s="150">
        <f>SUM(H29-H38)</f>
        <v>28272</v>
      </c>
    </row>
    <row r="42" spans="1:8" ht="3.75" customHeight="1">
      <c r="A42" s="166"/>
      <c r="B42" s="147"/>
      <c r="C42" s="147"/>
      <c r="D42" s="147"/>
      <c r="E42" s="147"/>
      <c r="F42" s="154"/>
      <c r="G42" s="148"/>
      <c r="H42" s="165"/>
    </row>
    <row r="43" spans="1:8" ht="15.75" thickBot="1">
      <c r="A43" s="166"/>
      <c r="B43" s="147"/>
      <c r="C43" s="147"/>
      <c r="D43" s="147"/>
      <c r="E43" s="147"/>
      <c r="F43" s="167">
        <f>SUM(F18+F19+F41)</f>
        <v>104536.84323000001</v>
      </c>
      <c r="G43" s="148"/>
      <c r="H43" s="168">
        <f>SUM(H18+H19+H41)</f>
        <v>96155</v>
      </c>
    </row>
    <row r="44" spans="1:8" ht="8.25" customHeight="1">
      <c r="A44" s="147"/>
      <c r="B44" s="147"/>
      <c r="C44" s="147"/>
      <c r="D44" s="147"/>
      <c r="E44" s="147"/>
      <c r="F44" s="154"/>
      <c r="G44" s="148"/>
      <c r="H44" s="165"/>
    </row>
    <row r="45" spans="1:8" ht="15" customHeight="1">
      <c r="A45" s="147" t="s">
        <v>93</v>
      </c>
      <c r="B45" s="147"/>
      <c r="C45" s="147"/>
      <c r="D45" s="147"/>
      <c r="E45" s="147"/>
      <c r="F45" s="154"/>
      <c r="G45" s="148"/>
      <c r="H45" s="165"/>
    </row>
    <row r="46" spans="1:8" ht="15">
      <c r="A46" s="147"/>
      <c r="C46" s="147"/>
      <c r="D46" s="147"/>
      <c r="E46" s="147"/>
      <c r="F46" s="154"/>
      <c r="G46" s="148"/>
      <c r="H46" s="165"/>
    </row>
    <row r="47" spans="1:8" ht="15">
      <c r="A47" s="147" t="s">
        <v>94</v>
      </c>
      <c r="C47" s="147"/>
      <c r="D47" s="147"/>
      <c r="E47" s="147"/>
      <c r="F47" s="154">
        <f>'[3]Consol BS'!$F$49/1000</f>
        <v>42500</v>
      </c>
      <c r="G47" s="148"/>
      <c r="H47" s="150">
        <v>42500</v>
      </c>
    </row>
    <row r="48" spans="1:8" ht="15">
      <c r="A48" s="147" t="s">
        <v>95</v>
      </c>
      <c r="B48" s="147"/>
      <c r="D48" s="147"/>
      <c r="E48" s="147"/>
      <c r="F48" s="154">
        <f>'[3]Consol BS'!$F$50/1000</f>
        <v>14017.161</v>
      </c>
      <c r="G48" s="148"/>
      <c r="H48" s="150">
        <v>14017</v>
      </c>
    </row>
    <row r="49" spans="1:8" ht="15.75" thickBot="1">
      <c r="A49" s="147" t="s">
        <v>96</v>
      </c>
      <c r="B49" s="147"/>
      <c r="D49" s="147"/>
      <c r="E49" s="147"/>
      <c r="F49" s="169">
        <v>30956</v>
      </c>
      <c r="G49" s="148"/>
      <c r="H49" s="170">
        <v>23223</v>
      </c>
    </row>
    <row r="50" spans="1:8" ht="15">
      <c r="A50" s="147" t="s">
        <v>97</v>
      </c>
      <c r="B50" s="147"/>
      <c r="D50" s="147"/>
      <c r="E50" s="147"/>
      <c r="F50" s="150">
        <f>SUM(F47:F49)</f>
        <v>87473.161</v>
      </c>
      <c r="G50" s="148"/>
      <c r="H50" s="150">
        <f>SUM(H47:H49)</f>
        <v>79740</v>
      </c>
    </row>
    <row r="51" spans="1:8" ht="21" customHeight="1" thickBot="1">
      <c r="A51" s="147" t="s">
        <v>98</v>
      </c>
      <c r="B51" s="147"/>
      <c r="D51" s="147"/>
      <c r="E51" s="147"/>
      <c r="F51" s="154"/>
      <c r="G51" s="148"/>
      <c r="H51" s="150"/>
    </row>
    <row r="52" spans="1:8" ht="15">
      <c r="A52" s="147" t="s">
        <v>99</v>
      </c>
      <c r="B52" s="147"/>
      <c r="D52" s="147"/>
      <c r="E52" s="147"/>
      <c r="F52" s="156">
        <f>'[3]Consol BS'!$F$60/1000</f>
        <v>7900</v>
      </c>
      <c r="G52" s="148"/>
      <c r="H52" s="171">
        <v>7900</v>
      </c>
    </row>
    <row r="53" spans="1:8" ht="15">
      <c r="A53" s="147" t="s">
        <v>89</v>
      </c>
      <c r="D53" s="147"/>
      <c r="E53" s="147"/>
      <c r="F53" s="158">
        <f>'[3]Consol BS'!$F$62/1000</f>
        <v>3773.89607</v>
      </c>
      <c r="G53" s="148"/>
      <c r="H53" s="159">
        <v>3125</v>
      </c>
    </row>
    <row r="54" spans="1:8" ht="15.75" thickBot="1">
      <c r="A54" s="147" t="s">
        <v>100</v>
      </c>
      <c r="C54" s="147"/>
      <c r="D54" s="147"/>
      <c r="E54" s="147"/>
      <c r="F54" s="163">
        <f>'[3]Consol BS'!$F$65/1000</f>
        <v>5390</v>
      </c>
      <c r="G54" s="148"/>
      <c r="H54" s="172">
        <v>5390</v>
      </c>
    </row>
    <row r="55" spans="1:8" ht="15">
      <c r="A55" s="147"/>
      <c r="C55" s="147"/>
      <c r="D55" s="147"/>
      <c r="E55" s="147"/>
      <c r="F55" s="150">
        <f>SUM(F52:F54)</f>
        <v>17063.89607</v>
      </c>
      <c r="G55" s="148"/>
      <c r="H55" s="150">
        <f>SUM(H52:H54)</f>
        <v>16415</v>
      </c>
    </row>
    <row r="56" spans="1:8" ht="15.75" thickBot="1">
      <c r="A56" s="166"/>
      <c r="B56" s="147"/>
      <c r="C56" s="147"/>
      <c r="D56" s="147"/>
      <c r="E56" s="147"/>
      <c r="F56" s="168">
        <f>SUM(F50+F55)</f>
        <v>104537.05707</v>
      </c>
      <c r="G56" s="148"/>
      <c r="H56" s="168">
        <f>SUM(H50+H55)</f>
        <v>96155</v>
      </c>
    </row>
    <row r="57" spans="1:8" ht="6.75" customHeight="1">
      <c r="A57" s="147"/>
      <c r="B57" s="147"/>
      <c r="C57" s="147"/>
      <c r="D57" s="147"/>
      <c r="E57" s="147"/>
      <c r="F57" s="154"/>
      <c r="G57" s="148"/>
      <c r="H57" s="165"/>
    </row>
    <row r="58" spans="1:8" ht="15.75">
      <c r="A58" s="146" t="s">
        <v>101</v>
      </c>
      <c r="C58" s="147"/>
      <c r="D58" s="147"/>
      <c r="E58" s="147"/>
      <c r="F58" s="173">
        <f>SUM(F50/85000)</f>
        <v>1.0290960117647059</v>
      </c>
      <c r="G58" s="148"/>
      <c r="H58" s="173">
        <f>SUM(H50/85000)</f>
        <v>0.9381176470588235</v>
      </c>
    </row>
    <row r="59" spans="6:8" ht="15">
      <c r="F59" s="174"/>
      <c r="H59" s="84"/>
    </row>
    <row r="60" spans="1:8" ht="15.75">
      <c r="A60" s="83" t="s">
        <v>30</v>
      </c>
      <c r="F60" s="174"/>
      <c r="H60" s="84"/>
    </row>
    <row r="61" ht="12" customHeight="1">
      <c r="H61" s="84"/>
    </row>
    <row r="62" spans="1:8" ht="30" customHeight="1">
      <c r="A62" s="196" t="s">
        <v>102</v>
      </c>
      <c r="B62" s="196"/>
      <c r="C62" s="196"/>
      <c r="D62" s="196"/>
      <c r="E62" s="196"/>
      <c r="F62" s="196"/>
      <c r="G62" s="196"/>
      <c r="H62" s="196"/>
    </row>
    <row r="63" ht="15">
      <c r="H63" s="175"/>
    </row>
    <row r="64" ht="15">
      <c r="H64" s="175"/>
    </row>
    <row r="65" ht="15">
      <c r="H65" s="175"/>
    </row>
    <row r="66" ht="15">
      <c r="H66" s="175"/>
    </row>
    <row r="67" ht="15">
      <c r="H67" s="175"/>
    </row>
    <row r="68" ht="15">
      <c r="H68" s="175"/>
    </row>
    <row r="69" ht="15">
      <c r="H69" s="176"/>
    </row>
    <row r="70" ht="15">
      <c r="H70" s="176"/>
    </row>
    <row r="71" ht="15">
      <c r="H71" s="176"/>
    </row>
    <row r="72" ht="15">
      <c r="H72" s="176"/>
    </row>
    <row r="73" ht="15">
      <c r="H73" s="176"/>
    </row>
    <row r="74" ht="15">
      <c r="H74" s="176"/>
    </row>
    <row r="75" ht="15">
      <c r="H75" s="176"/>
    </row>
    <row r="76" ht="15">
      <c r="H76" s="176"/>
    </row>
    <row r="77" ht="15">
      <c r="H77" s="176"/>
    </row>
    <row r="78" ht="15">
      <c r="H78" s="176"/>
    </row>
    <row r="79" ht="15">
      <c r="H79" s="176"/>
    </row>
    <row r="80" ht="15">
      <c r="H80" s="176"/>
    </row>
    <row r="81" ht="15">
      <c r="H81" s="176"/>
    </row>
    <row r="82" ht="15">
      <c r="H82" s="176"/>
    </row>
    <row r="83" ht="15">
      <c r="H83" s="176"/>
    </row>
    <row r="84" ht="15">
      <c r="H84" s="176"/>
    </row>
    <row r="85" ht="15">
      <c r="H85" s="176"/>
    </row>
    <row r="86" ht="15">
      <c r="H86" s="176"/>
    </row>
    <row r="87" ht="15">
      <c r="H87" s="176"/>
    </row>
    <row r="88" ht="15">
      <c r="H88" s="176"/>
    </row>
    <row r="89" ht="15">
      <c r="H89" s="176"/>
    </row>
    <row r="90" ht="15">
      <c r="H90" s="176"/>
    </row>
    <row r="91" ht="15">
      <c r="H91" s="176"/>
    </row>
    <row r="92" ht="15">
      <c r="H92" s="176"/>
    </row>
    <row r="93" ht="15">
      <c r="H93" s="176"/>
    </row>
    <row r="94" ht="15">
      <c r="H94" s="176"/>
    </row>
    <row r="95" ht="15">
      <c r="H95" s="176"/>
    </row>
    <row r="96" ht="15">
      <c r="H96" s="176"/>
    </row>
    <row r="97" ht="15">
      <c r="H97" s="176"/>
    </row>
    <row r="98" ht="15">
      <c r="H98" s="176"/>
    </row>
    <row r="99" ht="15">
      <c r="H99" s="176"/>
    </row>
    <row r="100" ht="15">
      <c r="H100" s="176"/>
    </row>
    <row r="101" ht="15">
      <c r="H101" s="176"/>
    </row>
    <row r="102" ht="15">
      <c r="H102" s="176"/>
    </row>
    <row r="103" ht="15">
      <c r="H103" s="176"/>
    </row>
    <row r="104" ht="15">
      <c r="H104" s="176"/>
    </row>
    <row r="105" ht="15">
      <c r="H105" s="176"/>
    </row>
    <row r="106" ht="15">
      <c r="H106" s="176"/>
    </row>
    <row r="107" ht="15">
      <c r="H107" s="176"/>
    </row>
    <row r="108" ht="15">
      <c r="H108" s="176"/>
    </row>
    <row r="109" ht="15">
      <c r="H109" s="176"/>
    </row>
    <row r="110" ht="15">
      <c r="H110" s="176"/>
    </row>
    <row r="111" ht="15">
      <c r="H111" s="176"/>
    </row>
    <row r="112" ht="15">
      <c r="H112" s="176"/>
    </row>
    <row r="113" ht="15">
      <c r="H113" s="176"/>
    </row>
    <row r="114" ht="15">
      <c r="H114" s="176"/>
    </row>
    <row r="115" ht="15">
      <c r="H115" s="176"/>
    </row>
    <row r="116" ht="15">
      <c r="H116" s="176"/>
    </row>
    <row r="117" ht="15">
      <c r="H117" s="176"/>
    </row>
    <row r="118" ht="15">
      <c r="H118" s="176"/>
    </row>
    <row r="119" ht="15">
      <c r="H119" s="176"/>
    </row>
    <row r="120" ht="15">
      <c r="H120" s="176"/>
    </row>
    <row r="121" ht="15">
      <c r="H121" s="176"/>
    </row>
    <row r="122" ht="15">
      <c r="H122" s="176"/>
    </row>
    <row r="123" ht="15">
      <c r="H123" s="176"/>
    </row>
    <row r="124" ht="15">
      <c r="H124" s="176"/>
    </row>
    <row r="125" ht="15">
      <c r="H125" s="176"/>
    </row>
    <row r="126" ht="15">
      <c r="H126" s="176"/>
    </row>
    <row r="127" ht="15">
      <c r="H127" s="176"/>
    </row>
    <row r="128" ht="15">
      <c r="H128" s="176"/>
    </row>
    <row r="129" ht="15">
      <c r="H129" s="176"/>
    </row>
    <row r="130" ht="15">
      <c r="H130" s="176"/>
    </row>
    <row r="131" ht="15">
      <c r="H131" s="176"/>
    </row>
    <row r="132" ht="15">
      <c r="H132" s="176"/>
    </row>
    <row r="133" ht="15">
      <c r="H133" s="176"/>
    </row>
    <row r="134" ht="15">
      <c r="H134" s="176"/>
    </row>
    <row r="135" ht="15">
      <c r="H135" s="176"/>
    </row>
    <row r="136" ht="15">
      <c r="H136" s="176"/>
    </row>
    <row r="137" ht="15">
      <c r="H137" s="176"/>
    </row>
    <row r="138" ht="15">
      <c r="H138" s="176"/>
    </row>
    <row r="139" ht="15">
      <c r="H139" s="176"/>
    </row>
    <row r="140" ht="15">
      <c r="H140" s="176"/>
    </row>
    <row r="141" ht="15">
      <c r="H141" s="176"/>
    </row>
    <row r="142" ht="15">
      <c r="H142" s="176"/>
    </row>
    <row r="143" ht="15">
      <c r="H143" s="176"/>
    </row>
    <row r="144" ht="15">
      <c r="H144" s="176"/>
    </row>
    <row r="145" ht="15">
      <c r="H145" s="176"/>
    </row>
    <row r="146" ht="15">
      <c r="H146" s="176"/>
    </row>
    <row r="147" ht="15">
      <c r="H147" s="176"/>
    </row>
    <row r="148" ht="15">
      <c r="H148" s="176"/>
    </row>
    <row r="149" ht="15">
      <c r="H149" s="176"/>
    </row>
    <row r="150" ht="15">
      <c r="H150" s="176"/>
    </row>
    <row r="151" ht="15">
      <c r="H151" s="176"/>
    </row>
    <row r="152" ht="15">
      <c r="H152" s="176"/>
    </row>
    <row r="153" ht="15">
      <c r="H153" s="176"/>
    </row>
    <row r="154" ht="15">
      <c r="H154" s="176"/>
    </row>
    <row r="155" ht="15">
      <c r="H155" s="176"/>
    </row>
    <row r="156" ht="15">
      <c r="H156" s="176"/>
    </row>
    <row r="157" ht="15">
      <c r="H157" s="176"/>
    </row>
    <row r="158" ht="15">
      <c r="H158" s="176"/>
    </row>
    <row r="159" ht="15">
      <c r="H159" s="176"/>
    </row>
    <row r="160" ht="15">
      <c r="H160" s="176"/>
    </row>
    <row r="161" ht="15">
      <c r="H161" s="176"/>
    </row>
    <row r="162" ht="15">
      <c r="H162" s="176"/>
    </row>
    <row r="163" ht="15">
      <c r="H163" s="176"/>
    </row>
    <row r="164" ht="15">
      <c r="H164" s="176"/>
    </row>
    <row r="165" ht="15">
      <c r="H165" s="176"/>
    </row>
    <row r="166" ht="15">
      <c r="H166" s="176"/>
    </row>
    <row r="167" ht="15">
      <c r="H167" s="176"/>
    </row>
    <row r="168" ht="15">
      <c r="H168" s="176"/>
    </row>
    <row r="169" ht="15">
      <c r="H169" s="176"/>
    </row>
    <row r="170" ht="15">
      <c r="H170" s="176"/>
    </row>
    <row r="171" ht="15">
      <c r="H171" s="176"/>
    </row>
    <row r="172" ht="15">
      <c r="H172" s="176"/>
    </row>
    <row r="173" ht="15">
      <c r="H173" s="176"/>
    </row>
    <row r="174" ht="15">
      <c r="H174" s="176"/>
    </row>
    <row r="175" ht="15">
      <c r="H175" s="176"/>
    </row>
    <row r="176" ht="15">
      <c r="H176" s="176"/>
    </row>
    <row r="177" ht="15">
      <c r="H177" s="176"/>
    </row>
    <row r="178" ht="15">
      <c r="H178" s="176"/>
    </row>
    <row r="179" ht="15">
      <c r="H179" s="176"/>
    </row>
    <row r="180" ht="15">
      <c r="H180" s="176"/>
    </row>
    <row r="181" ht="15">
      <c r="H181" s="176"/>
    </row>
    <row r="182" ht="15">
      <c r="H182" s="176"/>
    </row>
    <row r="183" ht="15">
      <c r="H183" s="176"/>
    </row>
    <row r="184" ht="15">
      <c r="H184" s="176"/>
    </row>
    <row r="185" ht="15">
      <c r="H185" s="176"/>
    </row>
    <row r="186" ht="15">
      <c r="H186" s="176"/>
    </row>
    <row r="187" ht="15">
      <c r="H187" s="176"/>
    </row>
    <row r="188" ht="15">
      <c r="H188" s="176"/>
    </row>
    <row r="189" ht="15">
      <c r="H189" s="176"/>
    </row>
    <row r="190" ht="15">
      <c r="H190" s="176"/>
    </row>
    <row r="191" ht="15">
      <c r="H191" s="176"/>
    </row>
    <row r="192" ht="15">
      <c r="H192" s="176"/>
    </row>
    <row r="193" ht="15">
      <c r="H193" s="176"/>
    </row>
    <row r="194" ht="15">
      <c r="H194" s="176"/>
    </row>
    <row r="195" ht="15">
      <c r="H195" s="176"/>
    </row>
    <row r="196" ht="15">
      <c r="H196" s="176"/>
    </row>
    <row r="197" ht="15">
      <c r="H197" s="176"/>
    </row>
    <row r="198" ht="15">
      <c r="H198" s="176"/>
    </row>
    <row r="199" ht="15">
      <c r="H199" s="176"/>
    </row>
    <row r="200" ht="15">
      <c r="H200" s="176"/>
    </row>
    <row r="201" ht="15">
      <c r="H201" s="176"/>
    </row>
    <row r="202" ht="15">
      <c r="H202" s="176"/>
    </row>
    <row r="203" ht="15">
      <c r="H203" s="176"/>
    </row>
    <row r="204" ht="15">
      <c r="H204" s="176"/>
    </row>
    <row r="205" ht="15">
      <c r="H205" s="176"/>
    </row>
    <row r="206" ht="15">
      <c r="H206" s="176"/>
    </row>
    <row r="207" ht="15">
      <c r="H207" s="176"/>
    </row>
    <row r="208" ht="15">
      <c r="H208" s="176"/>
    </row>
    <row r="209" ht="15">
      <c r="H209" s="176"/>
    </row>
    <row r="210" ht="15">
      <c r="H210" s="176"/>
    </row>
    <row r="211" ht="15">
      <c r="H211" s="176"/>
    </row>
    <row r="212" ht="15">
      <c r="H212" s="176"/>
    </row>
    <row r="213" ht="15">
      <c r="H213" s="176"/>
    </row>
    <row r="214" ht="15">
      <c r="H214" s="176"/>
    </row>
    <row r="215" ht="15">
      <c r="H215" s="176"/>
    </row>
    <row r="216" ht="15">
      <c r="H216" s="176"/>
    </row>
    <row r="217" ht="15">
      <c r="H217" s="176"/>
    </row>
    <row r="218" ht="15">
      <c r="H218" s="176"/>
    </row>
    <row r="219" ht="15">
      <c r="H219" s="176"/>
    </row>
    <row r="220" ht="15">
      <c r="H220" s="176"/>
    </row>
    <row r="221" ht="15">
      <c r="H221" s="176"/>
    </row>
    <row r="222" ht="15">
      <c r="H222" s="176"/>
    </row>
    <row r="223" ht="15">
      <c r="H223" s="176"/>
    </row>
    <row r="224" ht="15">
      <c r="H224" s="176"/>
    </row>
    <row r="225" ht="15">
      <c r="H225" s="176"/>
    </row>
    <row r="226" ht="15">
      <c r="H226" s="176"/>
    </row>
    <row r="227" ht="15">
      <c r="H227" s="176"/>
    </row>
    <row r="228" ht="15">
      <c r="H228" s="176"/>
    </row>
    <row r="229" ht="15">
      <c r="H229" s="176"/>
    </row>
    <row r="230" ht="15">
      <c r="H230" s="176"/>
    </row>
    <row r="231" ht="15">
      <c r="H231" s="176"/>
    </row>
    <row r="232" ht="15">
      <c r="H232" s="176"/>
    </row>
    <row r="233" ht="15">
      <c r="H233" s="176"/>
    </row>
    <row r="234" ht="15">
      <c r="H234" s="176"/>
    </row>
    <row r="235" ht="15">
      <c r="H235" s="176"/>
    </row>
    <row r="236" ht="15">
      <c r="H236" s="176"/>
    </row>
    <row r="237" ht="15">
      <c r="H237" s="176"/>
    </row>
    <row r="238" ht="15">
      <c r="H238" s="176"/>
    </row>
    <row r="239" ht="15">
      <c r="H239" s="176"/>
    </row>
    <row r="240" ht="15">
      <c r="H240" s="176"/>
    </row>
    <row r="241" ht="15">
      <c r="H241" s="176"/>
    </row>
    <row r="242" ht="15">
      <c r="H242" s="176"/>
    </row>
    <row r="243" ht="15">
      <c r="H243" s="176"/>
    </row>
    <row r="244" ht="15">
      <c r="H244" s="176"/>
    </row>
    <row r="245" ht="15">
      <c r="H245" s="176"/>
    </row>
    <row r="246" ht="15">
      <c r="H246" s="176"/>
    </row>
    <row r="247" ht="15">
      <c r="H247" s="176"/>
    </row>
    <row r="248" ht="15">
      <c r="H248" s="176"/>
    </row>
    <row r="249" ht="15">
      <c r="H249" s="176"/>
    </row>
    <row r="250" ht="15">
      <c r="H250" s="176"/>
    </row>
    <row r="251" ht="15">
      <c r="H251" s="176"/>
    </row>
    <row r="252" ht="15">
      <c r="H252" s="176"/>
    </row>
    <row r="253" ht="15">
      <c r="H253" s="176"/>
    </row>
    <row r="254" ht="15">
      <c r="H254" s="176"/>
    </row>
    <row r="255" ht="15">
      <c r="H255" s="176"/>
    </row>
    <row r="256" ht="15">
      <c r="H256" s="176"/>
    </row>
    <row r="257" ht="15">
      <c r="H257" s="176"/>
    </row>
    <row r="258" ht="15">
      <c r="H258" s="176"/>
    </row>
    <row r="259" ht="15">
      <c r="H259" s="176"/>
    </row>
    <row r="260" ht="15">
      <c r="H260" s="176"/>
    </row>
    <row r="261" ht="15">
      <c r="H261" s="176"/>
    </row>
    <row r="262" ht="15">
      <c r="H262" s="176"/>
    </row>
    <row r="263" ht="15">
      <c r="H263" s="176"/>
    </row>
    <row r="264" ht="15">
      <c r="H264" s="176"/>
    </row>
    <row r="265" ht="15">
      <c r="H265" s="176"/>
    </row>
    <row r="266" ht="15">
      <c r="H266" s="176"/>
    </row>
    <row r="267" ht="15">
      <c r="H267" s="176"/>
    </row>
    <row r="268" ht="15">
      <c r="H268" s="176"/>
    </row>
    <row r="269" ht="15">
      <c r="H269" s="176"/>
    </row>
    <row r="270" ht="15">
      <c r="H270" s="176"/>
    </row>
    <row r="271" ht="15">
      <c r="H271" s="176"/>
    </row>
    <row r="272" ht="15">
      <c r="H272" s="176"/>
    </row>
    <row r="273" ht="15">
      <c r="H273" s="176"/>
    </row>
    <row r="274" ht="15">
      <c r="H274" s="176"/>
    </row>
    <row r="275" ht="15">
      <c r="H275" s="176"/>
    </row>
    <row r="276" ht="15">
      <c r="H276" s="176"/>
    </row>
    <row r="277" ht="15">
      <c r="H277" s="176"/>
    </row>
    <row r="278" ht="15">
      <c r="H278" s="176"/>
    </row>
    <row r="279" ht="15">
      <c r="H279" s="176"/>
    </row>
    <row r="280" ht="15">
      <c r="H280" s="176"/>
    </row>
    <row r="281" ht="15">
      <c r="H281" s="176"/>
    </row>
    <row r="282" ht="15">
      <c r="H282" s="176"/>
    </row>
    <row r="283" ht="15">
      <c r="H283" s="176"/>
    </row>
    <row r="284" ht="15">
      <c r="H284" s="176"/>
    </row>
    <row r="285" ht="15">
      <c r="H285" s="176"/>
    </row>
    <row r="286" ht="15">
      <c r="H286" s="176"/>
    </row>
    <row r="287" ht="15">
      <c r="H287" s="176"/>
    </row>
    <row r="288" ht="15">
      <c r="H288" s="176"/>
    </row>
    <row r="289" ht="15">
      <c r="H289" s="176"/>
    </row>
    <row r="290" ht="15">
      <c r="H290" s="176"/>
    </row>
    <row r="291" ht="15">
      <c r="H291" s="176"/>
    </row>
    <row r="292" ht="15">
      <c r="H292" s="176"/>
    </row>
    <row r="293" ht="15">
      <c r="H293" s="176"/>
    </row>
    <row r="294" ht="15">
      <c r="H294" s="176"/>
    </row>
    <row r="295" ht="15">
      <c r="H295" s="176"/>
    </row>
    <row r="296" ht="15">
      <c r="H296" s="176"/>
    </row>
    <row r="297" ht="15">
      <c r="H297" s="176"/>
    </row>
    <row r="298" ht="15">
      <c r="H298" s="176"/>
    </row>
    <row r="299" ht="15">
      <c r="H299" s="176"/>
    </row>
    <row r="300" ht="15">
      <c r="H300" s="176"/>
    </row>
    <row r="301" ht="15">
      <c r="H301" s="176"/>
    </row>
    <row r="302" ht="15">
      <c r="H302" s="176"/>
    </row>
    <row r="303" ht="15">
      <c r="H303" s="176"/>
    </row>
    <row r="304" ht="15">
      <c r="H304" s="176"/>
    </row>
    <row r="305" ht="15">
      <c r="H305" s="176"/>
    </row>
    <row r="306" ht="15">
      <c r="H306" s="176"/>
    </row>
    <row r="307" ht="15">
      <c r="H307" s="176"/>
    </row>
    <row r="308" ht="15">
      <c r="H308" s="176"/>
    </row>
    <row r="309" ht="15">
      <c r="H309" s="176"/>
    </row>
    <row r="310" ht="15">
      <c r="H310" s="176"/>
    </row>
    <row r="311" ht="15">
      <c r="H311" s="176"/>
    </row>
    <row r="312" ht="15">
      <c r="H312" s="176"/>
    </row>
    <row r="313" ht="15">
      <c r="H313" s="176"/>
    </row>
    <row r="314" ht="15">
      <c r="H314" s="176"/>
    </row>
    <row r="315" ht="15">
      <c r="H315" s="176"/>
    </row>
    <row r="316" ht="15">
      <c r="H316" s="176"/>
    </row>
    <row r="317" ht="15">
      <c r="H317" s="176"/>
    </row>
    <row r="318" ht="15">
      <c r="H318" s="176"/>
    </row>
    <row r="319" ht="15">
      <c r="H319" s="176"/>
    </row>
    <row r="320" ht="15">
      <c r="H320" s="176"/>
    </row>
    <row r="321" ht="15">
      <c r="H321" s="176"/>
    </row>
    <row r="322" ht="15">
      <c r="H322" s="176"/>
    </row>
    <row r="323" ht="15">
      <c r="H323" s="176"/>
    </row>
    <row r="324" ht="15">
      <c r="H324" s="176"/>
    </row>
    <row r="325" ht="15">
      <c r="H325" s="176"/>
    </row>
    <row r="326" ht="15">
      <c r="H326" s="176"/>
    </row>
    <row r="327" ht="15">
      <c r="H327" s="176"/>
    </row>
    <row r="328" ht="15">
      <c r="H328" s="176"/>
    </row>
    <row r="329" ht="15">
      <c r="H329" s="176"/>
    </row>
    <row r="330" ht="15">
      <c r="H330" s="176"/>
    </row>
    <row r="331" ht="15">
      <c r="H331" s="176"/>
    </row>
    <row r="332" ht="15">
      <c r="H332" s="176"/>
    </row>
    <row r="333" ht="15">
      <c r="H333" s="176"/>
    </row>
    <row r="334" ht="15">
      <c r="H334" s="176"/>
    </row>
    <row r="335" ht="15">
      <c r="H335" s="176"/>
    </row>
    <row r="336" ht="15">
      <c r="H336" s="176"/>
    </row>
    <row r="337" ht="15">
      <c r="H337" s="176"/>
    </row>
    <row r="338" ht="15">
      <c r="H338" s="176"/>
    </row>
    <row r="339" ht="15">
      <c r="H339" s="176"/>
    </row>
    <row r="340" ht="15">
      <c r="H340" s="176"/>
    </row>
    <row r="341" ht="15">
      <c r="H341" s="176"/>
    </row>
    <row r="342" ht="15">
      <c r="H342" s="176"/>
    </row>
    <row r="343" ht="15">
      <c r="H343" s="176"/>
    </row>
    <row r="344" ht="15">
      <c r="H344" s="176"/>
    </row>
    <row r="345" ht="15">
      <c r="H345" s="176"/>
    </row>
    <row r="346" ht="15">
      <c r="H346" s="176"/>
    </row>
    <row r="347" ht="15">
      <c r="H347" s="176"/>
    </row>
    <row r="348" ht="15">
      <c r="H348" s="176"/>
    </row>
    <row r="349" ht="15">
      <c r="H349" s="176"/>
    </row>
    <row r="350" ht="15">
      <c r="H350" s="176"/>
    </row>
    <row r="351" ht="15">
      <c r="H351" s="176"/>
    </row>
    <row r="352" ht="15">
      <c r="H352" s="176"/>
    </row>
    <row r="353" ht="15">
      <c r="H353" s="176"/>
    </row>
    <row r="354" ht="15">
      <c r="H354" s="176"/>
    </row>
    <row r="355" ht="15">
      <c r="H355" s="176"/>
    </row>
    <row r="356" ht="15">
      <c r="H356" s="176"/>
    </row>
    <row r="357" ht="15">
      <c r="H357" s="176"/>
    </row>
    <row r="358" ht="15">
      <c r="H358" s="176"/>
    </row>
    <row r="359" ht="15">
      <c r="H359" s="176"/>
    </row>
    <row r="360" ht="15">
      <c r="H360" s="176"/>
    </row>
    <row r="361" ht="15">
      <c r="H361" s="176"/>
    </row>
    <row r="362" ht="15">
      <c r="H362" s="176"/>
    </row>
    <row r="363" ht="15">
      <c r="H363" s="176"/>
    </row>
    <row r="364" ht="15">
      <c r="H364" s="176"/>
    </row>
    <row r="365" ht="15">
      <c r="H365" s="176"/>
    </row>
    <row r="366" ht="15">
      <c r="H366" s="176"/>
    </row>
    <row r="367" ht="15">
      <c r="H367" s="176"/>
    </row>
    <row r="368" ht="15">
      <c r="H368" s="176"/>
    </row>
    <row r="369" ht="15">
      <c r="H369" s="176"/>
    </row>
    <row r="370" ht="15">
      <c r="H370" s="176"/>
    </row>
    <row r="371" ht="15">
      <c r="H371" s="176"/>
    </row>
    <row r="372" ht="15">
      <c r="H372" s="176"/>
    </row>
    <row r="373" ht="15">
      <c r="H373" s="176"/>
    </row>
    <row r="374" ht="15">
      <c r="H374" s="176"/>
    </row>
    <row r="375" ht="15">
      <c r="H375" s="176"/>
    </row>
    <row r="376" ht="15">
      <c r="H376" s="176"/>
    </row>
    <row r="377" ht="15">
      <c r="H377" s="176"/>
    </row>
    <row r="378" ht="15">
      <c r="H378" s="176"/>
    </row>
    <row r="379" ht="15">
      <c r="H379" s="176"/>
    </row>
    <row r="380" ht="15">
      <c r="H380" s="176"/>
    </row>
    <row r="381" ht="15">
      <c r="H381" s="176"/>
    </row>
    <row r="382" ht="15">
      <c r="H382" s="176"/>
    </row>
    <row r="383" ht="15">
      <c r="H383" s="176"/>
    </row>
    <row r="384" ht="15">
      <c r="H384" s="176"/>
    </row>
    <row r="385" ht="15">
      <c r="H385" s="176"/>
    </row>
    <row r="386" ht="15">
      <c r="H386" s="176"/>
    </row>
    <row r="387" ht="15">
      <c r="H387" s="176"/>
    </row>
    <row r="388" ht="15">
      <c r="H388" s="176"/>
    </row>
    <row r="389" ht="15">
      <c r="H389" s="176"/>
    </row>
    <row r="390" ht="15">
      <c r="H390" s="176"/>
    </row>
    <row r="391" ht="15">
      <c r="H391" s="176"/>
    </row>
    <row r="392" ht="15">
      <c r="H392" s="176"/>
    </row>
    <row r="393" ht="15">
      <c r="H393" s="176"/>
    </row>
    <row r="394" ht="15">
      <c r="H394" s="176"/>
    </row>
    <row r="395" ht="15">
      <c r="H395" s="176"/>
    </row>
    <row r="396" ht="15">
      <c r="H396" s="176"/>
    </row>
    <row r="397" ht="15">
      <c r="H397" s="176"/>
    </row>
    <row r="398" ht="15">
      <c r="H398" s="176"/>
    </row>
    <row r="399" ht="15">
      <c r="H399" s="176"/>
    </row>
    <row r="400" ht="15">
      <c r="H400" s="176"/>
    </row>
    <row r="401" ht="15">
      <c r="H401" s="176"/>
    </row>
    <row r="402" ht="15">
      <c r="H402" s="176"/>
    </row>
    <row r="403" ht="15">
      <c r="H403" s="176"/>
    </row>
    <row r="404" ht="15">
      <c r="H404" s="176"/>
    </row>
    <row r="405" ht="15">
      <c r="H405" s="176"/>
    </row>
    <row r="406" ht="15">
      <c r="H406" s="176"/>
    </row>
    <row r="407" ht="15">
      <c r="H407" s="176"/>
    </row>
    <row r="408" ht="15">
      <c r="H408" s="176"/>
    </row>
    <row r="409" ht="15">
      <c r="H409" s="176"/>
    </row>
    <row r="410" ht="15">
      <c r="H410" s="176"/>
    </row>
    <row r="411" ht="15">
      <c r="H411" s="176"/>
    </row>
    <row r="412" ht="15">
      <c r="H412" s="176"/>
    </row>
    <row r="413" ht="15">
      <c r="H413" s="176"/>
    </row>
    <row r="414" ht="15">
      <c r="H414" s="176"/>
    </row>
    <row r="415" ht="15">
      <c r="H415" s="176"/>
    </row>
    <row r="416" ht="15">
      <c r="H416" s="176"/>
    </row>
    <row r="417" ht="15">
      <c r="H417" s="176"/>
    </row>
    <row r="418" ht="15">
      <c r="H418" s="176"/>
    </row>
    <row r="419" ht="15">
      <c r="H419" s="176"/>
    </row>
    <row r="420" ht="15">
      <c r="H420" s="176"/>
    </row>
    <row r="421" ht="15">
      <c r="H421" s="176"/>
    </row>
    <row r="422" ht="15">
      <c r="H422" s="176"/>
    </row>
    <row r="423" ht="15">
      <c r="H423" s="176"/>
    </row>
    <row r="424" ht="15">
      <c r="H424" s="176"/>
    </row>
    <row r="425" ht="15">
      <c r="H425" s="176"/>
    </row>
    <row r="426" ht="15">
      <c r="H426" s="176"/>
    </row>
    <row r="427" ht="15">
      <c r="H427" s="176"/>
    </row>
    <row r="428" ht="15">
      <c r="H428" s="176"/>
    </row>
    <row r="429" ht="15">
      <c r="H429" s="176"/>
    </row>
    <row r="430" ht="15">
      <c r="H430" s="176"/>
    </row>
    <row r="431" ht="15">
      <c r="H431" s="176"/>
    </row>
    <row r="432" ht="15">
      <c r="H432" s="176"/>
    </row>
    <row r="433" ht="15">
      <c r="H433" s="176"/>
    </row>
    <row r="434" ht="15">
      <c r="H434" s="176"/>
    </row>
    <row r="435" ht="15">
      <c r="H435" s="176"/>
    </row>
    <row r="436" ht="15">
      <c r="H436" s="176"/>
    </row>
    <row r="437" ht="15">
      <c r="H437" s="176"/>
    </row>
    <row r="438" ht="15">
      <c r="H438" s="176"/>
    </row>
    <row r="439" ht="15">
      <c r="H439" s="176"/>
    </row>
    <row r="440" ht="15">
      <c r="H440" s="176"/>
    </row>
    <row r="441" ht="15">
      <c r="H441" s="176"/>
    </row>
    <row r="442" ht="15">
      <c r="H442" s="176"/>
    </row>
    <row r="443" ht="15">
      <c r="H443" s="176"/>
    </row>
    <row r="444" ht="15">
      <c r="H444" s="176"/>
    </row>
    <row r="445" ht="15">
      <c r="H445" s="176"/>
    </row>
    <row r="446" ht="15">
      <c r="H446" s="176"/>
    </row>
    <row r="447" ht="15">
      <c r="H447" s="176"/>
    </row>
    <row r="448" ht="15">
      <c r="H448" s="176"/>
    </row>
    <row r="449" ht="15">
      <c r="H449" s="176"/>
    </row>
    <row r="450" ht="15">
      <c r="H450" s="176"/>
    </row>
    <row r="451" ht="15">
      <c r="H451" s="176"/>
    </row>
    <row r="452" ht="15">
      <c r="H452" s="176"/>
    </row>
    <row r="453" ht="15">
      <c r="H453" s="176"/>
    </row>
    <row r="454" ht="15">
      <c r="H454" s="176"/>
    </row>
    <row r="455" ht="15">
      <c r="H455" s="176"/>
    </row>
    <row r="456" ht="15">
      <c r="H456" s="176"/>
    </row>
    <row r="457" ht="15">
      <c r="H457" s="176"/>
    </row>
    <row r="458" ht="15">
      <c r="H458" s="176"/>
    </row>
    <row r="459" ht="15">
      <c r="H459" s="176"/>
    </row>
    <row r="460" ht="15">
      <c r="H460" s="176"/>
    </row>
    <row r="461" ht="15">
      <c r="H461" s="176"/>
    </row>
    <row r="462" ht="15">
      <c r="H462" s="176"/>
    </row>
    <row r="463" ht="15">
      <c r="H463" s="176"/>
    </row>
    <row r="464" ht="15">
      <c r="H464" s="176"/>
    </row>
    <row r="465" ht="15">
      <c r="H465" s="176"/>
    </row>
    <row r="466" ht="15">
      <c r="H466" s="176"/>
    </row>
    <row r="467" ht="15">
      <c r="H467" s="176"/>
    </row>
    <row r="468" ht="15">
      <c r="H468" s="176"/>
    </row>
    <row r="469" ht="15">
      <c r="H469" s="176"/>
    </row>
    <row r="470" ht="15">
      <c r="H470" s="176"/>
    </row>
    <row r="471" ht="15">
      <c r="H471" s="176"/>
    </row>
    <row r="472" ht="15">
      <c r="H472" s="176"/>
    </row>
    <row r="473" ht="15">
      <c r="H473" s="176"/>
    </row>
    <row r="474" ht="15">
      <c r="H474" s="176"/>
    </row>
    <row r="475" ht="15">
      <c r="H475" s="176"/>
    </row>
    <row r="476" ht="15">
      <c r="H476" s="176"/>
    </row>
    <row r="477" ht="15">
      <c r="H477" s="176"/>
    </row>
    <row r="478" ht="15">
      <c r="H478" s="176"/>
    </row>
    <row r="479" ht="15">
      <c r="H479" s="176"/>
    </row>
    <row r="480" ht="15">
      <c r="H480" s="176"/>
    </row>
    <row r="481" ht="15">
      <c r="H481" s="176"/>
    </row>
    <row r="482" ht="15">
      <c r="H482" s="176"/>
    </row>
    <row r="483" ht="15">
      <c r="H483" s="176"/>
    </row>
    <row r="484" ht="15">
      <c r="H484" s="176"/>
    </row>
    <row r="485" ht="15">
      <c r="H485" s="176"/>
    </row>
    <row r="486" ht="15">
      <c r="H486" s="176"/>
    </row>
    <row r="487" ht="15">
      <c r="H487" s="176"/>
    </row>
    <row r="488" ht="15">
      <c r="H488" s="176"/>
    </row>
    <row r="489" ht="15">
      <c r="H489" s="176"/>
    </row>
    <row r="490" ht="15">
      <c r="H490" s="176"/>
    </row>
    <row r="491" ht="15">
      <c r="H491" s="176"/>
    </row>
    <row r="492" ht="15">
      <c r="H492" s="176"/>
    </row>
    <row r="493" ht="15">
      <c r="H493" s="176"/>
    </row>
    <row r="494" ht="15">
      <c r="H494" s="176"/>
    </row>
    <row r="495" ht="15">
      <c r="H495" s="176"/>
    </row>
    <row r="496" ht="15">
      <c r="H496" s="176"/>
    </row>
    <row r="497" ht="15">
      <c r="H497" s="176"/>
    </row>
    <row r="498" ht="15">
      <c r="H498" s="176"/>
    </row>
    <row r="499" ht="15">
      <c r="H499" s="176"/>
    </row>
    <row r="500" ht="15">
      <c r="H500" s="176"/>
    </row>
    <row r="501" ht="15">
      <c r="H501" s="176"/>
    </row>
    <row r="502" ht="15">
      <c r="H502" s="176"/>
    </row>
    <row r="503" ht="15">
      <c r="H503" s="176"/>
    </row>
    <row r="504" ht="15">
      <c r="H504" s="176"/>
    </row>
    <row r="505" ht="15">
      <c r="H505" s="176"/>
    </row>
    <row r="506" ht="15">
      <c r="H506" s="176"/>
    </row>
    <row r="507" ht="15">
      <c r="H507" s="176"/>
    </row>
    <row r="508" ht="15">
      <c r="H508" s="176"/>
    </row>
    <row r="509" ht="15">
      <c r="H509" s="176"/>
    </row>
    <row r="510" ht="15">
      <c r="H510" s="176"/>
    </row>
    <row r="511" ht="15">
      <c r="H511" s="176"/>
    </row>
    <row r="512" ht="15">
      <c r="H512" s="176"/>
    </row>
    <row r="513" ht="15">
      <c r="H513" s="176"/>
    </row>
    <row r="514" ht="15">
      <c r="H514" s="176"/>
    </row>
    <row r="515" ht="15">
      <c r="H515" s="176"/>
    </row>
    <row r="516" ht="15">
      <c r="H516" s="176"/>
    </row>
    <row r="517" ht="15">
      <c r="H517" s="176"/>
    </row>
    <row r="518" ht="15">
      <c r="H518" s="176"/>
    </row>
    <row r="519" ht="15">
      <c r="H519" s="176"/>
    </row>
    <row r="520" ht="15">
      <c r="H520" s="176"/>
    </row>
    <row r="521" ht="15">
      <c r="H521" s="176"/>
    </row>
    <row r="522" ht="15">
      <c r="H522" s="176"/>
    </row>
    <row r="523" ht="15">
      <c r="H523" s="176"/>
    </row>
    <row r="524" ht="15">
      <c r="H524" s="176"/>
    </row>
    <row r="525" ht="15">
      <c r="H525" s="176"/>
    </row>
    <row r="526" ht="15">
      <c r="H526" s="176"/>
    </row>
    <row r="527" ht="15">
      <c r="H527" s="176"/>
    </row>
    <row r="528" ht="15">
      <c r="H528" s="176"/>
    </row>
    <row r="529" ht="15">
      <c r="H529" s="176"/>
    </row>
    <row r="530" ht="15">
      <c r="H530" s="176"/>
    </row>
    <row r="531" ht="15">
      <c r="H531" s="176"/>
    </row>
    <row r="532" ht="15">
      <c r="H532" s="176"/>
    </row>
    <row r="533" ht="15">
      <c r="H533" s="176"/>
    </row>
    <row r="534" ht="15">
      <c r="H534" s="176"/>
    </row>
    <row r="535" ht="15">
      <c r="H535" s="176"/>
    </row>
    <row r="536" ht="15">
      <c r="H536" s="176"/>
    </row>
    <row r="537" ht="15">
      <c r="H537" s="176"/>
    </row>
    <row r="538" ht="15">
      <c r="H538" s="176"/>
    </row>
    <row r="539" ht="15">
      <c r="H539" s="176"/>
    </row>
    <row r="540" ht="15">
      <c r="H540" s="176"/>
    </row>
    <row r="541" ht="15">
      <c r="H541" s="176"/>
    </row>
    <row r="542" ht="15">
      <c r="H542" s="176"/>
    </row>
    <row r="543" ht="15">
      <c r="H543" s="176"/>
    </row>
    <row r="544" ht="15">
      <c r="H544" s="176"/>
    </row>
    <row r="545" ht="15">
      <c r="H545" s="176"/>
    </row>
    <row r="546" ht="15">
      <c r="H546" s="176"/>
    </row>
    <row r="547" ht="15">
      <c r="H547" s="176"/>
    </row>
    <row r="548" ht="15">
      <c r="H548" s="176"/>
    </row>
    <row r="549" ht="15">
      <c r="H549" s="176"/>
    </row>
    <row r="550" ht="15">
      <c r="H550" s="176"/>
    </row>
    <row r="551" ht="15">
      <c r="H551" s="176"/>
    </row>
    <row r="552" ht="15">
      <c r="H552" s="176"/>
    </row>
    <row r="553" ht="15">
      <c r="H553" s="176"/>
    </row>
    <row r="554" ht="15">
      <c r="H554" s="176"/>
    </row>
    <row r="555" ht="15">
      <c r="H555" s="176"/>
    </row>
    <row r="556" ht="15">
      <c r="H556" s="176"/>
    </row>
    <row r="557" ht="15">
      <c r="H557" s="176"/>
    </row>
    <row r="558" ht="15">
      <c r="H558" s="176"/>
    </row>
    <row r="559" ht="15">
      <c r="H559" s="176"/>
    </row>
    <row r="560" ht="15">
      <c r="H560" s="176"/>
    </row>
    <row r="561" ht="15">
      <c r="H561" s="176"/>
    </row>
    <row r="562" ht="15">
      <c r="H562" s="176"/>
    </row>
    <row r="563" ht="15">
      <c r="H563" s="176"/>
    </row>
    <row r="564" ht="15">
      <c r="H564" s="176"/>
    </row>
    <row r="565" ht="15">
      <c r="H565" s="176"/>
    </row>
    <row r="566" ht="15">
      <c r="H566" s="176"/>
    </row>
    <row r="567" ht="15">
      <c r="H567" s="176"/>
    </row>
    <row r="568" ht="15">
      <c r="H568" s="176"/>
    </row>
  </sheetData>
  <mergeCells count="1">
    <mergeCell ref="A62:H62"/>
  </mergeCells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4332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workbookViewId="0" topLeftCell="E10">
      <selection activeCell="I20" sqref="I20"/>
    </sheetView>
  </sheetViews>
  <sheetFormatPr defaultColWidth="9.140625" defaultRowHeight="15"/>
  <cols>
    <col min="1" max="1" width="3.00390625" style="3" customWidth="1"/>
    <col min="2" max="2" width="1.421875" style="3" customWidth="1"/>
    <col min="3" max="3" width="1.57421875" style="3" customWidth="1"/>
    <col min="4" max="4" width="26.421875" style="3" customWidth="1"/>
    <col min="5" max="5" width="3.00390625" style="3" customWidth="1"/>
    <col min="6" max="6" width="8.7109375" style="3" customWidth="1"/>
    <col min="7" max="7" width="8.7109375" style="13" customWidth="1"/>
    <col min="8" max="8" width="2.140625" style="3" customWidth="1"/>
    <col min="9" max="9" width="12.7109375" style="3" customWidth="1"/>
    <col min="10" max="10" width="4.7109375" style="3" customWidth="1"/>
    <col min="11" max="11" width="15.7109375" style="3" customWidth="1"/>
    <col min="12" max="12" width="3.8515625" style="3" customWidth="1"/>
    <col min="13" max="13" width="12.57421875" style="13" customWidth="1"/>
    <col min="14" max="14" width="2.00390625" style="3" customWidth="1"/>
    <col min="15" max="15" width="15.28125" style="3" customWidth="1"/>
    <col min="16" max="16" width="2.8515625" style="3" customWidth="1"/>
    <col min="17" max="17" width="13.8515625" style="3" customWidth="1"/>
    <col min="18" max="16384" width="7.00390625" style="3" customWidth="1"/>
  </cols>
  <sheetData>
    <row r="1" spans="1:15" ht="20.25" customHeight="1">
      <c r="A1" s="1"/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1"/>
      <c r="N1" s="2"/>
      <c r="O1" s="2"/>
    </row>
    <row r="2" spans="1:15" ht="7.5" customHeight="1">
      <c r="A2" s="1"/>
      <c r="B2" s="2"/>
      <c r="C2" s="2"/>
      <c r="D2" s="2"/>
      <c r="E2" s="2"/>
      <c r="F2" s="2"/>
      <c r="G2" s="1"/>
      <c r="H2" s="2"/>
      <c r="I2" s="2"/>
      <c r="J2" s="2"/>
      <c r="K2" s="2"/>
      <c r="L2" s="2"/>
      <c r="M2" s="1"/>
      <c r="N2" s="2"/>
      <c r="O2" s="2"/>
    </row>
    <row r="3" spans="1:15" ht="18.75">
      <c r="A3" s="4" t="s">
        <v>0</v>
      </c>
      <c r="B3" s="2"/>
      <c r="C3" s="2"/>
      <c r="D3" s="2"/>
      <c r="E3" s="2"/>
      <c r="F3" s="2"/>
      <c r="G3" s="1"/>
      <c r="H3" s="2"/>
      <c r="I3" s="2"/>
      <c r="J3" s="2"/>
      <c r="K3" s="2"/>
      <c r="L3" s="2"/>
      <c r="M3" s="1"/>
      <c r="N3" s="2"/>
      <c r="O3" s="2"/>
    </row>
    <row r="4" spans="1:15" ht="18.75">
      <c r="A4" s="4" t="s">
        <v>1</v>
      </c>
      <c r="B4" s="2"/>
      <c r="C4" s="2"/>
      <c r="D4" s="2"/>
      <c r="E4" s="2"/>
      <c r="F4" s="2"/>
      <c r="G4" s="1"/>
      <c r="H4" s="2"/>
      <c r="I4" s="2"/>
      <c r="J4" s="2"/>
      <c r="K4" s="2"/>
      <c r="L4" s="2"/>
      <c r="M4" s="1"/>
      <c r="N4" s="2"/>
      <c r="O4" s="2"/>
    </row>
    <row r="5" spans="1:16" ht="9" customHeight="1" thickBot="1">
      <c r="A5" s="5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7"/>
      <c r="N5" s="6"/>
      <c r="O5" s="6"/>
      <c r="P5" s="8"/>
    </row>
    <row r="6" spans="1:15" ht="18.75">
      <c r="A6" s="4"/>
      <c r="B6" s="2"/>
      <c r="C6" s="2"/>
      <c r="D6" s="2"/>
      <c r="E6" s="2"/>
      <c r="F6" s="2"/>
      <c r="G6" s="1"/>
      <c r="H6" s="2"/>
      <c r="I6" s="2"/>
      <c r="J6" s="2"/>
      <c r="K6" s="2"/>
      <c r="L6" s="2"/>
      <c r="M6" s="1"/>
      <c r="N6" s="2"/>
      <c r="O6" s="2"/>
    </row>
    <row r="7" spans="1:13" s="9" customFormat="1" ht="21.75" customHeight="1">
      <c r="A7" s="4"/>
      <c r="G7" s="10"/>
      <c r="M7" s="10"/>
    </row>
    <row r="8" spans="1:15" s="13" customFormat="1" ht="15">
      <c r="A8" s="199" t="s">
        <v>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8"/>
      <c r="N8" s="198"/>
      <c r="O8" s="198"/>
    </row>
    <row r="9" spans="1:15" s="13" customFormat="1" ht="1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</row>
    <row r="10" spans="1:15" s="13" customFormat="1" ht="13.5" customHeight="1">
      <c r="A10" s="14"/>
      <c r="B10" s="14"/>
      <c r="C10" s="14"/>
      <c r="D10" s="14"/>
      <c r="E10" s="14"/>
      <c r="F10" s="14"/>
      <c r="G10" s="14"/>
      <c r="H10" s="14"/>
      <c r="I10" s="15"/>
      <c r="J10" s="14"/>
      <c r="K10" s="15"/>
      <c r="L10" s="14"/>
      <c r="M10" s="15"/>
      <c r="N10" s="12"/>
      <c r="O10" s="15"/>
    </row>
    <row r="11" spans="1:15" s="13" customFormat="1" ht="13.5" customHeight="1">
      <c r="A11" s="14"/>
      <c r="B11" s="14"/>
      <c r="C11" s="14"/>
      <c r="D11" s="14"/>
      <c r="E11" s="14"/>
      <c r="F11" s="14"/>
      <c r="G11" s="14"/>
      <c r="H11" s="14"/>
      <c r="I11" s="203" t="s">
        <v>4</v>
      </c>
      <c r="J11" s="204"/>
      <c r="K11" s="205"/>
      <c r="L11" s="14"/>
      <c r="M11" s="200" t="s">
        <v>5</v>
      </c>
      <c r="N11" s="201"/>
      <c r="O11" s="202"/>
    </row>
    <row r="12" spans="1:15" s="13" customFormat="1" ht="48" customHeight="1">
      <c r="A12" s="1"/>
      <c r="B12" s="1"/>
      <c r="C12" s="1"/>
      <c r="D12" s="1"/>
      <c r="E12" s="1"/>
      <c r="F12" s="1"/>
      <c r="G12" s="1"/>
      <c r="H12" s="16"/>
      <c r="I12" s="17" t="s">
        <v>6</v>
      </c>
      <c r="J12" s="17"/>
      <c r="K12" s="17" t="s">
        <v>7</v>
      </c>
      <c r="L12" s="12"/>
      <c r="M12" s="17" t="s">
        <v>8</v>
      </c>
      <c r="N12" s="16"/>
      <c r="O12" s="17" t="s">
        <v>9</v>
      </c>
    </row>
    <row r="13" spans="1:15" s="13" customFormat="1" ht="15">
      <c r="A13" s="1"/>
      <c r="B13" s="1"/>
      <c r="C13" s="1"/>
      <c r="D13" s="1"/>
      <c r="E13" s="1"/>
      <c r="F13" s="1"/>
      <c r="G13" s="16"/>
      <c r="H13" s="16"/>
      <c r="I13" s="12" t="s">
        <v>10</v>
      </c>
      <c r="J13" s="12"/>
      <c r="K13" s="12" t="s">
        <v>11</v>
      </c>
      <c r="L13" s="1"/>
      <c r="M13" s="12" t="s">
        <v>10</v>
      </c>
      <c r="N13" s="12"/>
      <c r="O13" s="12" t="s">
        <v>11</v>
      </c>
    </row>
    <row r="14" spans="1:15" s="13" customFormat="1" ht="15">
      <c r="A14" s="2"/>
      <c r="B14" s="2"/>
      <c r="C14" s="1"/>
      <c r="D14" s="1"/>
      <c r="E14" s="1"/>
      <c r="F14" s="1"/>
      <c r="G14" s="16"/>
      <c r="H14" s="16"/>
      <c r="I14" s="12" t="s">
        <v>12</v>
      </c>
      <c r="J14" s="12"/>
      <c r="K14" s="12" t="s">
        <v>12</v>
      </c>
      <c r="L14" s="18"/>
      <c r="M14" s="12" t="s">
        <v>12</v>
      </c>
      <c r="N14" s="12"/>
      <c r="O14" s="12" t="s">
        <v>12</v>
      </c>
    </row>
    <row r="15" spans="1:15" s="13" customFormat="1" ht="15">
      <c r="A15" s="2"/>
      <c r="B15" s="2"/>
      <c r="C15" s="1"/>
      <c r="D15" s="1"/>
      <c r="E15" s="1"/>
      <c r="F15" s="12"/>
      <c r="G15" s="1"/>
      <c r="H15" s="16"/>
      <c r="I15" s="12" t="s">
        <v>13</v>
      </c>
      <c r="J15" s="12"/>
      <c r="K15" s="12" t="s">
        <v>13</v>
      </c>
      <c r="L15" s="16"/>
      <c r="M15" s="12" t="s">
        <v>13</v>
      </c>
      <c r="N15" s="16"/>
      <c r="O15" s="12" t="s">
        <v>13</v>
      </c>
    </row>
    <row r="16" spans="1:15" ht="7.5" customHeight="1">
      <c r="A16" s="2"/>
      <c r="B16" s="2"/>
      <c r="C16" s="2"/>
      <c r="D16" s="2"/>
      <c r="E16" s="2"/>
      <c r="F16" s="2"/>
      <c r="G16" s="19"/>
      <c r="H16" s="20"/>
      <c r="I16" s="21"/>
      <c r="J16" s="20"/>
      <c r="K16" s="22"/>
      <c r="L16" s="20"/>
      <c r="M16" s="23"/>
      <c r="N16" s="20"/>
      <c r="O16" s="24"/>
    </row>
    <row r="17" spans="1:16" s="13" customFormat="1" ht="19.5" customHeight="1">
      <c r="A17" s="25"/>
      <c r="B17" s="25"/>
      <c r="C17" s="26"/>
      <c r="D17" s="27" t="s">
        <v>14</v>
      </c>
      <c r="E17" s="25"/>
      <c r="F17" s="28"/>
      <c r="G17" s="29"/>
      <c r="H17" s="30"/>
      <c r="I17" s="30">
        <v>28826</v>
      </c>
      <c r="J17" s="30"/>
      <c r="K17" s="30">
        <v>21586</v>
      </c>
      <c r="L17" s="31"/>
      <c r="M17" s="30">
        <v>55757</v>
      </c>
      <c r="N17" s="30"/>
      <c r="O17" s="30">
        <v>44724</v>
      </c>
      <c r="P17" s="32"/>
    </row>
    <row r="18" spans="1:16" s="13" customFormat="1" ht="11.25" customHeight="1">
      <c r="A18" s="25"/>
      <c r="B18" s="25"/>
      <c r="C18" s="26"/>
      <c r="D18" s="27"/>
      <c r="I18" s="30"/>
      <c r="J18" s="30"/>
      <c r="K18" s="30"/>
      <c r="L18" s="31"/>
      <c r="M18" s="30"/>
      <c r="N18" s="30"/>
      <c r="O18" s="30"/>
      <c r="P18" s="32"/>
    </row>
    <row r="19" spans="1:16" s="13" customFormat="1" ht="15" customHeight="1">
      <c r="A19" s="25"/>
      <c r="B19" s="25"/>
      <c r="C19" s="26"/>
      <c r="D19" s="206" t="s">
        <v>15</v>
      </c>
      <c r="E19" s="206"/>
      <c r="F19" s="206"/>
      <c r="G19" s="206"/>
      <c r="H19" s="30"/>
      <c r="I19" s="30">
        <v>-22725</v>
      </c>
      <c r="J19" s="30"/>
      <c r="K19" s="30">
        <v>-14952</v>
      </c>
      <c r="L19" s="31"/>
      <c r="M19" s="30">
        <v>-41964</v>
      </c>
      <c r="N19" s="30"/>
      <c r="O19" s="30">
        <v>-30312</v>
      </c>
      <c r="P19" s="32"/>
    </row>
    <row r="20" spans="1:16" s="13" customFormat="1" ht="15" customHeight="1">
      <c r="A20" s="25"/>
      <c r="B20" s="25"/>
      <c r="C20" s="26"/>
      <c r="D20" s="34"/>
      <c r="E20" s="34"/>
      <c r="F20" s="34"/>
      <c r="G20" s="34"/>
      <c r="H20" s="30"/>
      <c r="I20" s="30"/>
      <c r="J20" s="30"/>
      <c r="K20" s="30"/>
      <c r="L20" s="31"/>
      <c r="M20" s="30"/>
      <c r="N20" s="30"/>
      <c r="O20" s="30"/>
      <c r="P20" s="32"/>
    </row>
    <row r="21" spans="1:16" s="13" customFormat="1" ht="15" customHeight="1">
      <c r="A21" s="25"/>
      <c r="B21" s="25"/>
      <c r="C21" s="26"/>
      <c r="D21" s="33" t="s">
        <v>16</v>
      </c>
      <c r="E21" s="34"/>
      <c r="F21" s="34"/>
      <c r="G21" s="34"/>
      <c r="H21" s="30"/>
      <c r="I21" s="30">
        <v>-1246</v>
      </c>
      <c r="J21" s="30"/>
      <c r="K21" s="30">
        <v>-982</v>
      </c>
      <c r="L21" s="31"/>
      <c r="M21" s="30">
        <v>-2631</v>
      </c>
      <c r="N21" s="30"/>
      <c r="O21" s="30">
        <v>-2162</v>
      </c>
      <c r="P21" s="32"/>
    </row>
    <row r="22" spans="1:16" s="13" customFormat="1" ht="15" customHeight="1">
      <c r="A22" s="25"/>
      <c r="B22" s="25"/>
      <c r="C22" s="26"/>
      <c r="D22" s="33"/>
      <c r="E22" s="34"/>
      <c r="F22" s="34"/>
      <c r="G22" s="34"/>
      <c r="H22" s="30"/>
      <c r="I22" s="30"/>
      <c r="J22" s="30"/>
      <c r="K22" s="30"/>
      <c r="L22" s="31"/>
      <c r="M22" s="30"/>
      <c r="N22" s="30"/>
      <c r="O22" s="30"/>
      <c r="P22" s="32"/>
    </row>
    <row r="23" spans="1:16" s="13" customFormat="1" ht="15" customHeight="1">
      <c r="A23" s="25"/>
      <c r="B23" s="25"/>
      <c r="C23" s="26"/>
      <c r="D23" s="33" t="s">
        <v>17</v>
      </c>
      <c r="E23" s="34"/>
      <c r="F23" s="34"/>
      <c r="G23" s="34"/>
      <c r="H23" s="30"/>
      <c r="I23" s="30">
        <v>-853</v>
      </c>
      <c r="J23" s="30"/>
      <c r="K23" s="30">
        <v>-525</v>
      </c>
      <c r="L23" s="31"/>
      <c r="M23" s="30">
        <v>-1808</v>
      </c>
      <c r="N23" s="30"/>
      <c r="O23" s="30">
        <v>-1397</v>
      </c>
      <c r="P23" s="32"/>
    </row>
    <row r="24" spans="1:15" s="40" customFormat="1" ht="10.5" customHeight="1">
      <c r="A24" s="35"/>
      <c r="B24" s="35"/>
      <c r="C24" s="35"/>
      <c r="D24" s="36"/>
      <c r="E24" s="37"/>
      <c r="F24" s="38"/>
      <c r="G24" s="39"/>
      <c r="H24" s="30"/>
      <c r="I24" s="30"/>
      <c r="J24" s="30"/>
      <c r="K24" s="30"/>
      <c r="L24" s="31"/>
      <c r="M24" s="30"/>
      <c r="N24" s="30"/>
      <c r="O24" s="30"/>
    </row>
    <row r="25" spans="1:15" ht="17.25" customHeight="1">
      <c r="A25" s="41"/>
      <c r="B25" s="41"/>
      <c r="C25" s="41"/>
      <c r="D25" s="197" t="s">
        <v>18</v>
      </c>
      <c r="E25" s="197"/>
      <c r="F25" s="197"/>
      <c r="G25" s="42"/>
      <c r="H25" s="43"/>
      <c r="I25" s="44">
        <v>345</v>
      </c>
      <c r="J25" s="43"/>
      <c r="K25" s="45">
        <v>35</v>
      </c>
      <c r="L25" s="46"/>
      <c r="M25" s="44">
        <v>679</v>
      </c>
      <c r="N25" s="43"/>
      <c r="O25" s="45">
        <v>47</v>
      </c>
    </row>
    <row r="26" spans="1:15" ht="7.5" customHeight="1">
      <c r="A26" s="41"/>
      <c r="B26" s="41"/>
      <c r="C26" s="41"/>
      <c r="D26" s="47"/>
      <c r="E26" s="48"/>
      <c r="F26" s="49"/>
      <c r="G26" s="42"/>
      <c r="H26" s="43"/>
      <c r="I26" s="50"/>
      <c r="J26" s="43"/>
      <c r="K26" s="43"/>
      <c r="L26" s="46"/>
      <c r="M26" s="50"/>
      <c r="N26" s="43"/>
      <c r="O26" s="43"/>
    </row>
    <row r="27" spans="1:15" s="56" customFormat="1" ht="15.75">
      <c r="A27" s="41"/>
      <c r="B27" s="41"/>
      <c r="C27" s="41"/>
      <c r="D27" s="51" t="s">
        <v>19</v>
      </c>
      <c r="E27" s="52"/>
      <c r="F27" s="53"/>
      <c r="G27" s="42"/>
      <c r="H27" s="54"/>
      <c r="I27" s="50">
        <f>SUM(I17:I25)</f>
        <v>4347</v>
      </c>
      <c r="J27" s="43"/>
      <c r="K27" s="50">
        <f>SUM(K17:K25)</f>
        <v>5162</v>
      </c>
      <c r="L27" s="55"/>
      <c r="M27" s="50">
        <f>SUM(M17:M25)</f>
        <v>10033</v>
      </c>
      <c r="N27" s="43"/>
      <c r="O27" s="50">
        <f>SUM(O17:O25)</f>
        <v>10900</v>
      </c>
    </row>
    <row r="28" spans="1:15" s="56" customFormat="1" ht="15.75">
      <c r="A28" s="41"/>
      <c r="B28" s="41"/>
      <c r="C28" s="41"/>
      <c r="D28" s="57"/>
      <c r="E28" s="52"/>
      <c r="F28" s="53"/>
      <c r="G28" s="42"/>
      <c r="H28" s="54"/>
      <c r="I28" s="50"/>
      <c r="J28" s="43"/>
      <c r="K28" s="43"/>
      <c r="L28" s="55"/>
      <c r="M28" s="50"/>
      <c r="N28" s="43"/>
      <c r="O28" s="43"/>
    </row>
    <row r="29" spans="1:15" s="56" customFormat="1" ht="15.75">
      <c r="A29" s="41"/>
      <c r="B29" s="41"/>
      <c r="C29" s="41"/>
      <c r="D29" s="57" t="s">
        <v>20</v>
      </c>
      <c r="E29" s="52"/>
      <c r="F29" s="53"/>
      <c r="G29" s="42"/>
      <c r="H29" s="54"/>
      <c r="I29" s="50">
        <v>0</v>
      </c>
      <c r="J29" s="43"/>
      <c r="K29" s="43">
        <v>0</v>
      </c>
      <c r="L29" s="55"/>
      <c r="M29" s="50">
        <v>0</v>
      </c>
      <c r="N29" s="43"/>
      <c r="O29" s="43">
        <v>0</v>
      </c>
    </row>
    <row r="30" spans="1:15" s="56" customFormat="1" ht="15.75">
      <c r="A30" s="41"/>
      <c r="B30" s="41"/>
      <c r="C30" s="41"/>
      <c r="D30" s="57"/>
      <c r="E30" s="52"/>
      <c r="F30" s="53"/>
      <c r="G30" s="42"/>
      <c r="H30" s="54"/>
      <c r="I30" s="50"/>
      <c r="J30" s="43"/>
      <c r="K30" s="43"/>
      <c r="L30" s="55"/>
      <c r="M30" s="50"/>
      <c r="N30" s="43"/>
      <c r="O30" s="43"/>
    </row>
    <row r="31" spans="1:15" s="56" customFormat="1" ht="18" customHeight="1">
      <c r="A31" s="41"/>
      <c r="B31" s="41"/>
      <c r="C31" s="41"/>
      <c r="D31" s="57" t="s">
        <v>21</v>
      </c>
      <c r="E31" s="52"/>
      <c r="F31" s="53"/>
      <c r="G31" s="42"/>
      <c r="H31" s="54"/>
      <c r="I31" s="50">
        <v>-778</v>
      </c>
      <c r="J31" s="43"/>
      <c r="K31" s="43">
        <v>-531</v>
      </c>
      <c r="L31" s="55"/>
      <c r="M31" s="50">
        <v>-1499</v>
      </c>
      <c r="N31" s="43"/>
      <c r="O31" s="43">
        <v>-1203</v>
      </c>
    </row>
    <row r="32" spans="1:15" s="56" customFormat="1" ht="15.75">
      <c r="A32" s="41"/>
      <c r="B32" s="41"/>
      <c r="C32" s="41"/>
      <c r="D32" s="57"/>
      <c r="E32" s="52"/>
      <c r="F32" s="53"/>
      <c r="G32" s="42"/>
      <c r="H32" s="54"/>
      <c r="I32" s="44"/>
      <c r="J32" s="43"/>
      <c r="K32" s="45"/>
      <c r="L32" s="55"/>
      <c r="M32" s="44"/>
      <c r="N32" s="43"/>
      <c r="O32" s="45"/>
    </row>
    <row r="33" spans="1:15" s="56" customFormat="1" ht="6.75" customHeight="1">
      <c r="A33" s="41"/>
      <c r="B33" s="41"/>
      <c r="C33" s="41"/>
      <c r="D33" s="57"/>
      <c r="E33" s="52"/>
      <c r="F33" s="28"/>
      <c r="G33" s="58"/>
      <c r="H33" s="54"/>
      <c r="I33" s="59"/>
      <c r="J33" s="59"/>
      <c r="K33" s="59"/>
      <c r="L33" s="60"/>
      <c r="M33" s="59"/>
      <c r="N33" s="61"/>
      <c r="O33" s="59"/>
    </row>
    <row r="34" spans="1:15" s="56" customFormat="1" ht="15.75">
      <c r="A34" s="41"/>
      <c r="B34" s="41"/>
      <c r="C34" s="41"/>
      <c r="D34" s="57" t="s">
        <v>22</v>
      </c>
      <c r="E34" s="52"/>
      <c r="F34" s="28"/>
      <c r="G34" s="58"/>
      <c r="H34" s="54"/>
      <c r="I34" s="59">
        <f>SUM(I27:I32)</f>
        <v>3569</v>
      </c>
      <c r="J34" s="59"/>
      <c r="K34" s="59">
        <f>SUM(K27:K32)</f>
        <v>4631</v>
      </c>
      <c r="L34" s="60"/>
      <c r="M34" s="59">
        <f>SUM(M27:M32)</f>
        <v>8534</v>
      </c>
      <c r="N34" s="61"/>
      <c r="O34" s="59">
        <f>SUM(O27:O32)</f>
        <v>9697</v>
      </c>
    </row>
    <row r="35" spans="1:15" s="56" customFormat="1" ht="11.25" customHeight="1">
      <c r="A35" s="41"/>
      <c r="B35" s="41"/>
      <c r="C35" s="41"/>
      <c r="D35" s="57"/>
      <c r="E35" s="52"/>
      <c r="F35" s="28"/>
      <c r="G35" s="58"/>
      <c r="H35" s="54"/>
      <c r="I35" s="59"/>
      <c r="J35" s="59"/>
      <c r="K35" s="59"/>
      <c r="L35" s="60"/>
      <c r="M35" s="59"/>
      <c r="N35" s="61"/>
      <c r="O35" s="59"/>
    </row>
    <row r="36" spans="1:15" s="56" customFormat="1" ht="15.75">
      <c r="A36" s="41"/>
      <c r="B36" s="41"/>
      <c r="C36" s="41"/>
      <c r="D36" s="57" t="s">
        <v>23</v>
      </c>
      <c r="E36" s="52"/>
      <c r="F36" s="28"/>
      <c r="G36" s="58"/>
      <c r="H36" s="54"/>
      <c r="I36" s="62">
        <v>-300</v>
      </c>
      <c r="J36" s="59"/>
      <c r="K36" s="62">
        <v>-1094</v>
      </c>
      <c r="L36" s="60"/>
      <c r="M36" s="62">
        <v>-800</v>
      </c>
      <c r="N36" s="61"/>
      <c r="O36" s="62">
        <v>-2225</v>
      </c>
    </row>
    <row r="37" spans="1:15" s="56" customFormat="1" ht="9" customHeight="1">
      <c r="A37" s="41"/>
      <c r="B37" s="41"/>
      <c r="C37" s="41"/>
      <c r="D37" s="57"/>
      <c r="E37" s="52"/>
      <c r="F37" s="28"/>
      <c r="G37" s="58"/>
      <c r="H37" s="54"/>
      <c r="I37" s="59"/>
      <c r="J37" s="59"/>
      <c r="K37" s="59"/>
      <c r="L37" s="60"/>
      <c r="M37" s="59"/>
      <c r="N37" s="61"/>
      <c r="O37" s="59"/>
    </row>
    <row r="38" spans="1:15" s="56" customFormat="1" ht="15.75">
      <c r="A38" s="41"/>
      <c r="B38" s="41"/>
      <c r="C38" s="41"/>
      <c r="D38" s="57" t="s">
        <v>24</v>
      </c>
      <c r="E38" s="52"/>
      <c r="F38" s="53"/>
      <c r="G38" s="42"/>
      <c r="H38" s="54"/>
      <c r="I38" s="50">
        <f>SUM(I34:I36)</f>
        <v>3269</v>
      </c>
      <c r="J38" s="50"/>
      <c r="K38" s="50">
        <f>SUM(K34:K36)</f>
        <v>3537</v>
      </c>
      <c r="L38" s="63"/>
      <c r="M38" s="50">
        <f>SUM(M34:M36)</f>
        <v>7734</v>
      </c>
      <c r="N38" s="43"/>
      <c r="O38" s="50">
        <f>SUM(O34:O36)</f>
        <v>7472</v>
      </c>
    </row>
    <row r="39" spans="1:15" s="56" customFormat="1" ht="7.5" customHeight="1">
      <c r="A39" s="41"/>
      <c r="B39" s="41"/>
      <c r="C39" s="41"/>
      <c r="D39" s="57"/>
      <c r="E39" s="52"/>
      <c r="F39" s="53"/>
      <c r="G39" s="42"/>
      <c r="H39" s="54"/>
      <c r="I39" s="50"/>
      <c r="J39" s="50"/>
      <c r="K39" s="50"/>
      <c r="L39" s="64"/>
      <c r="M39" s="50"/>
      <c r="N39" s="43"/>
      <c r="O39" s="50"/>
    </row>
    <row r="40" spans="1:15" s="56" customFormat="1" ht="15.75">
      <c r="A40" s="41"/>
      <c r="B40" s="41"/>
      <c r="C40" s="41"/>
      <c r="D40" s="65" t="s">
        <v>25</v>
      </c>
      <c r="E40" s="41"/>
      <c r="F40" s="49"/>
      <c r="G40" s="42"/>
      <c r="H40" s="43"/>
      <c r="I40" s="44">
        <v>0</v>
      </c>
      <c r="J40" s="50"/>
      <c r="K40" s="44">
        <v>0</v>
      </c>
      <c r="L40" s="64"/>
      <c r="M40" s="44">
        <v>0</v>
      </c>
      <c r="N40" s="43"/>
      <c r="O40" s="44">
        <v>0</v>
      </c>
    </row>
    <row r="41" spans="1:15" s="56" customFormat="1" ht="9" customHeight="1">
      <c r="A41" s="41"/>
      <c r="B41" s="41"/>
      <c r="C41" s="41"/>
      <c r="D41" s="57"/>
      <c r="E41" s="41"/>
      <c r="F41" s="49"/>
      <c r="G41" s="42"/>
      <c r="H41" s="43"/>
      <c r="I41" s="50"/>
      <c r="J41" s="50"/>
      <c r="K41" s="50"/>
      <c r="L41" s="64"/>
      <c r="M41" s="50"/>
      <c r="N41" s="43"/>
      <c r="O41" s="50"/>
    </row>
    <row r="42" spans="1:15" s="56" customFormat="1" ht="21.75" customHeight="1">
      <c r="A42" s="41"/>
      <c r="B42" s="41"/>
      <c r="C42" s="41"/>
      <c r="D42" s="57" t="s">
        <v>26</v>
      </c>
      <c r="E42" s="41"/>
      <c r="F42" s="49"/>
      <c r="G42" s="42"/>
      <c r="H42" s="43"/>
      <c r="I42" s="50">
        <f>SUM(I38:I40)</f>
        <v>3269</v>
      </c>
      <c r="J42" s="50"/>
      <c r="K42" s="50">
        <f>SUM(K38:K40)</f>
        <v>3537</v>
      </c>
      <c r="L42" s="64"/>
      <c r="M42" s="50">
        <f>SUM(M38:M40)</f>
        <v>7734</v>
      </c>
      <c r="N42" s="43"/>
      <c r="O42" s="50">
        <f>SUM(O38:O40)</f>
        <v>7472</v>
      </c>
    </row>
    <row r="43" spans="1:15" s="56" customFormat="1" ht="8.25" customHeight="1" thickBot="1">
      <c r="A43" s="41"/>
      <c r="B43" s="41"/>
      <c r="C43" s="41"/>
      <c r="D43" s="57"/>
      <c r="E43" s="52"/>
      <c r="F43" s="53"/>
      <c r="G43" s="58"/>
      <c r="H43" s="66"/>
      <c r="I43" s="67"/>
      <c r="J43" s="59"/>
      <c r="K43" s="67"/>
      <c r="L43" s="68"/>
      <c r="M43" s="67"/>
      <c r="N43" s="61"/>
      <c r="O43" s="67"/>
    </row>
    <row r="44" spans="1:15" ht="21" customHeight="1" thickTop="1">
      <c r="A44" s="2"/>
      <c r="B44" s="2"/>
      <c r="C44" s="2"/>
      <c r="D44" s="51"/>
      <c r="E44" s="2"/>
      <c r="F44" s="69"/>
      <c r="G44" s="70"/>
      <c r="H44" s="71"/>
      <c r="I44" s="72"/>
      <c r="J44" s="72"/>
      <c r="K44" s="72"/>
      <c r="L44" s="72"/>
      <c r="M44" s="72"/>
      <c r="N44" s="71"/>
      <c r="O44" s="72"/>
    </row>
    <row r="45" spans="1:15" ht="16.5" thickBot="1">
      <c r="A45" s="2"/>
      <c r="B45" s="2"/>
      <c r="C45" s="2"/>
      <c r="D45" s="36" t="s">
        <v>27</v>
      </c>
      <c r="E45" s="20"/>
      <c r="F45" s="73"/>
      <c r="G45" s="70"/>
      <c r="H45" s="71"/>
      <c r="I45" s="74">
        <v>3.84</v>
      </c>
      <c r="J45" s="75"/>
      <c r="K45" s="74">
        <v>4.16</v>
      </c>
      <c r="L45" s="63"/>
      <c r="M45" s="74">
        <v>9.1</v>
      </c>
      <c r="N45" s="76"/>
      <c r="O45" s="74">
        <v>8.79</v>
      </c>
    </row>
    <row r="46" spans="7:15" ht="6.75" customHeight="1">
      <c r="G46" s="3"/>
      <c r="H46" s="40"/>
      <c r="I46" s="77"/>
      <c r="J46" s="77"/>
      <c r="K46" s="77"/>
      <c r="L46" s="77"/>
      <c r="M46" s="77"/>
      <c r="N46" s="78"/>
      <c r="O46" s="77"/>
    </row>
    <row r="47" spans="4:15" ht="6.75" customHeight="1">
      <c r="D47" s="35"/>
      <c r="G47" s="3"/>
      <c r="H47" s="40"/>
      <c r="I47" s="77"/>
      <c r="J47" s="77"/>
      <c r="K47" s="77"/>
      <c r="L47" s="77"/>
      <c r="M47" s="77"/>
      <c r="N47" s="78"/>
      <c r="O47" s="77"/>
    </row>
    <row r="48" spans="4:15" ht="15.75" thickBot="1">
      <c r="D48" s="37" t="s">
        <v>28</v>
      </c>
      <c r="G48" s="3"/>
      <c r="H48" s="40"/>
      <c r="I48" s="79" t="s">
        <v>29</v>
      </c>
      <c r="J48" s="80"/>
      <c r="K48" s="79" t="s">
        <v>29</v>
      </c>
      <c r="L48" s="77"/>
      <c r="M48" s="79" t="s">
        <v>29</v>
      </c>
      <c r="N48" s="78"/>
      <c r="O48" s="79" t="s">
        <v>29</v>
      </c>
    </row>
    <row r="49" spans="7:15" ht="12.75">
      <c r="G49" s="3"/>
      <c r="I49" s="81"/>
      <c r="J49" s="81"/>
      <c r="K49" s="81"/>
      <c r="L49" s="81"/>
      <c r="M49" s="81"/>
      <c r="N49" s="82"/>
      <c r="O49" s="82"/>
    </row>
    <row r="50" spans="4:15" ht="15.75">
      <c r="D50" s="83" t="s">
        <v>30</v>
      </c>
      <c r="E50"/>
      <c r="F50"/>
      <c r="G50"/>
      <c r="H50"/>
      <c r="I50"/>
      <c r="J50"/>
      <c r="K50" s="84"/>
      <c r="M50" s="3"/>
      <c r="O50" s="85"/>
    </row>
    <row r="51" spans="4:15" ht="15">
      <c r="D51"/>
      <c r="E51"/>
      <c r="F51"/>
      <c r="G51"/>
      <c r="H51"/>
      <c r="I51"/>
      <c r="J51"/>
      <c r="K51" s="84"/>
      <c r="M51" s="3"/>
      <c r="O51" s="85"/>
    </row>
    <row r="52" spans="4:15" ht="30" customHeight="1">
      <c r="D52" s="196" t="s">
        <v>31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7:15" ht="12.75">
      <c r="G53" s="3"/>
      <c r="M53" s="3"/>
      <c r="O53" s="85"/>
    </row>
    <row r="54" spans="7:15" ht="12.75">
      <c r="G54" s="3"/>
      <c r="M54" s="3"/>
      <c r="O54" s="85"/>
    </row>
    <row r="55" spans="7:15" ht="12.75">
      <c r="G55" s="3"/>
      <c r="M55" s="3"/>
      <c r="O55" s="85"/>
    </row>
    <row r="56" spans="7:15" ht="12.75">
      <c r="G56" s="3"/>
      <c r="M56" s="3"/>
      <c r="O56" s="85"/>
    </row>
    <row r="57" spans="7:15" ht="12.75">
      <c r="G57" s="3"/>
      <c r="M57" s="3"/>
      <c r="O57" s="85"/>
    </row>
    <row r="58" spans="7:15" ht="12.75">
      <c r="G58" s="3"/>
      <c r="M58" s="3"/>
      <c r="O58" s="85"/>
    </row>
    <row r="59" spans="7:15" ht="12.75">
      <c r="G59" s="3"/>
      <c r="M59" s="3"/>
      <c r="O59" s="85"/>
    </row>
    <row r="60" spans="7:15" ht="12.75">
      <c r="G60" s="3"/>
      <c r="M60" s="3"/>
      <c r="O60" s="85"/>
    </row>
    <row r="61" spans="7:15" ht="12.75">
      <c r="G61" s="3"/>
      <c r="M61" s="3"/>
      <c r="O61" s="85"/>
    </row>
    <row r="62" spans="7:15" ht="12.75">
      <c r="G62" s="3"/>
      <c r="M62" s="3"/>
      <c r="O62" s="85"/>
    </row>
    <row r="63" spans="7:15" ht="12.75">
      <c r="G63" s="3"/>
      <c r="M63" s="3"/>
      <c r="O63" s="85"/>
    </row>
    <row r="64" spans="7:15" ht="12.75">
      <c r="G64" s="3"/>
      <c r="M64" s="3"/>
      <c r="O64" s="85"/>
    </row>
    <row r="65" spans="7:15" ht="12.75">
      <c r="G65" s="3"/>
      <c r="M65" s="3"/>
      <c r="O65" s="85"/>
    </row>
    <row r="66" spans="7:15" ht="12.75">
      <c r="G66" s="3"/>
      <c r="M66" s="3"/>
      <c r="O66" s="85"/>
    </row>
    <row r="67" spans="7:15" ht="12.75">
      <c r="G67" s="3"/>
      <c r="M67" s="3"/>
      <c r="O67" s="85"/>
    </row>
    <row r="68" spans="7:15" ht="12.75">
      <c r="G68" s="3"/>
      <c r="M68" s="3"/>
      <c r="O68" s="85"/>
    </row>
    <row r="69" spans="7:15" ht="12.75">
      <c r="G69" s="3"/>
      <c r="M69" s="3"/>
      <c r="O69" s="85"/>
    </row>
    <row r="70" spans="7:15" ht="12.75">
      <c r="G70" s="3"/>
      <c r="M70" s="3"/>
      <c r="O70" s="85"/>
    </row>
    <row r="71" spans="7:15" ht="13.5" customHeight="1">
      <c r="G71" s="3"/>
      <c r="M71" s="3"/>
      <c r="O71" s="85"/>
    </row>
    <row r="72" spans="7:15" ht="12.75">
      <c r="G72" s="3"/>
      <c r="M72" s="3"/>
      <c r="O72" s="85"/>
    </row>
    <row r="73" spans="7:15" ht="12.75">
      <c r="G73" s="3"/>
      <c r="M73" s="3"/>
      <c r="O73" s="85"/>
    </row>
    <row r="74" spans="7:15" ht="12.75">
      <c r="G74" s="3"/>
      <c r="M74" s="3"/>
      <c r="O74" s="85"/>
    </row>
    <row r="75" spans="7:15" ht="12.75">
      <c r="G75" s="3"/>
      <c r="M75" s="3"/>
      <c r="O75" s="85"/>
    </row>
    <row r="76" spans="7:15" ht="12.75">
      <c r="G76" s="3"/>
      <c r="M76" s="3"/>
      <c r="O76" s="85"/>
    </row>
    <row r="77" spans="7:15" ht="12.75">
      <c r="G77" s="3"/>
      <c r="M77" s="3"/>
      <c r="O77" s="85"/>
    </row>
    <row r="78" spans="7:15" ht="12.75">
      <c r="G78" s="3"/>
      <c r="M78" s="3"/>
      <c r="O78" s="85"/>
    </row>
    <row r="79" spans="7:15" ht="12.75">
      <c r="G79" s="3"/>
      <c r="M79" s="3"/>
      <c r="O79" s="85"/>
    </row>
    <row r="80" spans="7:15" ht="12.75">
      <c r="G80" s="3"/>
      <c r="M80" s="3"/>
      <c r="O80" s="85"/>
    </row>
    <row r="81" spans="7:15" ht="12.75">
      <c r="G81" s="3"/>
      <c r="M81" s="3"/>
      <c r="O81" s="85"/>
    </row>
    <row r="82" spans="7:15" ht="12.75">
      <c r="G82" s="3"/>
      <c r="M82" s="3"/>
      <c r="O82" s="85"/>
    </row>
    <row r="83" spans="7:15" ht="12.75">
      <c r="G83" s="3"/>
      <c r="M83" s="3"/>
      <c r="O83" s="85"/>
    </row>
    <row r="84" spans="7:15" ht="12.75">
      <c r="G84" s="3"/>
      <c r="M84" s="3"/>
      <c r="O84" s="85"/>
    </row>
    <row r="85" spans="7:15" ht="12.75">
      <c r="G85" s="3"/>
      <c r="M85" s="3"/>
      <c r="O85" s="85"/>
    </row>
    <row r="86" spans="7:15" ht="12.75">
      <c r="G86" s="3"/>
      <c r="M86" s="3"/>
      <c r="O86" s="85"/>
    </row>
    <row r="87" spans="7:15" ht="12.75">
      <c r="G87" s="3"/>
      <c r="M87" s="3"/>
      <c r="O87" s="85"/>
    </row>
    <row r="88" spans="7:15" ht="12.75">
      <c r="G88" s="3"/>
      <c r="M88" s="3"/>
      <c r="O88" s="85"/>
    </row>
    <row r="89" spans="7:15" ht="12.75">
      <c r="G89" s="3"/>
      <c r="M89" s="3"/>
      <c r="O89" s="85"/>
    </row>
    <row r="90" spans="7:15" ht="12.75">
      <c r="G90" s="3"/>
      <c r="M90" s="3"/>
      <c r="O90" s="85"/>
    </row>
    <row r="91" spans="7:15" ht="12.75">
      <c r="G91" s="3"/>
      <c r="M91" s="3"/>
      <c r="O91" s="85"/>
    </row>
    <row r="92" spans="7:15" ht="12.75">
      <c r="G92" s="3"/>
      <c r="M92" s="3"/>
      <c r="O92" s="85"/>
    </row>
    <row r="93" spans="7:15" ht="12.75">
      <c r="G93" s="3"/>
      <c r="M93" s="3"/>
      <c r="O93" s="85"/>
    </row>
    <row r="94" spans="7:15" ht="12.75">
      <c r="G94" s="3"/>
      <c r="M94" s="3"/>
      <c r="O94" s="85"/>
    </row>
    <row r="95" spans="7:15" ht="12.75">
      <c r="G95" s="3"/>
      <c r="M95" s="3"/>
      <c r="O95" s="85"/>
    </row>
    <row r="96" spans="7:15" ht="6.75" customHeight="1">
      <c r="G96" s="3"/>
      <c r="M96" s="3"/>
      <c r="O96" s="85"/>
    </row>
    <row r="97" spans="7:15" ht="18.75" customHeight="1">
      <c r="G97" s="3"/>
      <c r="M97" s="3"/>
      <c r="O97" s="85"/>
    </row>
    <row r="98" spans="7:15" ht="7.5" customHeight="1">
      <c r="G98" s="3"/>
      <c r="M98" s="3"/>
      <c r="O98" s="85"/>
    </row>
    <row r="99" spans="7:15" ht="12.75">
      <c r="G99" s="3"/>
      <c r="M99" s="3"/>
      <c r="O99" s="85"/>
    </row>
    <row r="100" spans="7:15" ht="6" customHeight="1">
      <c r="G100" s="3"/>
      <c r="M100" s="3"/>
      <c r="O100" s="85"/>
    </row>
    <row r="101" spans="7:15" ht="12.75">
      <c r="G101" s="3"/>
      <c r="M101" s="3"/>
      <c r="O101" s="85"/>
    </row>
    <row r="102" spans="7:15" ht="12.75">
      <c r="G102" s="3"/>
      <c r="M102" s="3"/>
      <c r="O102" s="85"/>
    </row>
    <row r="103" spans="7:15" ht="12.75">
      <c r="G103" s="3"/>
      <c r="M103" s="3"/>
      <c r="O103" s="85"/>
    </row>
    <row r="104" spans="7:15" ht="5.25" customHeight="1">
      <c r="G104" s="86"/>
      <c r="H104" s="87"/>
      <c r="I104" s="86"/>
      <c r="J104" s="86"/>
      <c r="K104" s="86"/>
      <c r="L104" s="88"/>
      <c r="M104" s="86"/>
      <c r="N104" s="87"/>
      <c r="O104" s="89"/>
    </row>
    <row r="105" spans="7:15" ht="15.75" customHeight="1">
      <c r="G105" s="3"/>
      <c r="M105" s="3"/>
      <c r="O105" s="85"/>
    </row>
    <row r="106" spans="7:15" ht="5.25" customHeight="1">
      <c r="G106" s="3"/>
      <c r="M106" s="3"/>
      <c r="O106" s="85"/>
    </row>
    <row r="107" spans="7:15" ht="5.25" customHeight="1">
      <c r="G107" s="3"/>
      <c r="M107" s="3"/>
      <c r="O107" s="85"/>
    </row>
    <row r="108" spans="7:15" ht="5.25" customHeight="1">
      <c r="G108" s="3"/>
      <c r="M108" s="3"/>
      <c r="O108" s="85"/>
    </row>
    <row r="109" spans="7:15" ht="5.25" customHeight="1">
      <c r="G109" s="3"/>
      <c r="M109" s="3"/>
      <c r="O109" s="85"/>
    </row>
    <row r="110" spans="7:15" ht="9" customHeight="1">
      <c r="G110" s="3"/>
      <c r="M110" s="3"/>
      <c r="O110" s="85"/>
    </row>
    <row r="111" spans="7:15" ht="5.25" customHeight="1">
      <c r="G111" s="3"/>
      <c r="M111" s="3"/>
      <c r="O111" s="85"/>
    </row>
    <row r="112" spans="7:15" ht="17.25" customHeight="1">
      <c r="G112" s="3"/>
      <c r="M112" s="3"/>
      <c r="O112" s="85"/>
    </row>
    <row r="113" spans="7:15" ht="5.25" customHeight="1">
      <c r="G113" s="3"/>
      <c r="M113" s="3"/>
      <c r="O113" s="85"/>
    </row>
    <row r="114" spans="7:15" ht="25.5" customHeight="1">
      <c r="G114" s="3"/>
      <c r="M114" s="3"/>
      <c r="O114" s="85"/>
    </row>
    <row r="115" spans="7:15" ht="25.5" customHeight="1">
      <c r="G115" s="3"/>
      <c r="M115" s="3"/>
      <c r="O115" s="85"/>
    </row>
    <row r="116" spans="7:15" ht="15" customHeight="1">
      <c r="G116" s="3"/>
      <c r="M116" s="3"/>
      <c r="O116" s="85"/>
    </row>
    <row r="117" spans="7:15" ht="12.75">
      <c r="G117" s="3"/>
      <c r="M117" s="3"/>
      <c r="O117" s="85"/>
    </row>
    <row r="118" spans="7:15" ht="12.75">
      <c r="G118" s="3"/>
      <c r="M118" s="3"/>
      <c r="O118" s="85"/>
    </row>
    <row r="119" spans="7:15" ht="38.25" customHeight="1">
      <c r="G119" s="3"/>
      <c r="M119" s="3"/>
      <c r="O119" s="85"/>
    </row>
    <row r="120" spans="7:15" ht="38.25" customHeight="1">
      <c r="G120" s="3"/>
      <c r="M120" s="3"/>
      <c r="O120" s="85"/>
    </row>
    <row r="121" spans="7:15" ht="12" customHeight="1">
      <c r="G121" s="3"/>
      <c r="M121" s="3"/>
      <c r="O121" s="85"/>
    </row>
    <row r="122" spans="7:15" ht="13.5" customHeight="1">
      <c r="G122" s="3"/>
      <c r="M122" s="3"/>
      <c r="O122" s="85"/>
    </row>
    <row r="123" spans="7:15" ht="13.5" customHeight="1">
      <c r="G123" s="3"/>
      <c r="M123" s="3"/>
      <c r="O123" s="85"/>
    </row>
    <row r="124" spans="7:15" ht="13.5" customHeight="1">
      <c r="G124" s="3"/>
      <c r="M124" s="3"/>
      <c r="O124" s="85"/>
    </row>
    <row r="125" spans="7:15" ht="13.5" customHeight="1">
      <c r="G125" s="3"/>
      <c r="M125" s="3"/>
      <c r="O125" s="85"/>
    </row>
    <row r="126" spans="7:15" ht="13.5" customHeight="1">
      <c r="G126" s="3"/>
      <c r="M126" s="3"/>
      <c r="O126" s="85"/>
    </row>
    <row r="127" spans="7:15" ht="6" customHeight="1">
      <c r="G127" s="3"/>
      <c r="M127" s="3"/>
      <c r="O127" s="85"/>
    </row>
    <row r="128" spans="7:15" ht="12.75">
      <c r="G128" s="3"/>
      <c r="M128" s="3"/>
      <c r="O128" s="85"/>
    </row>
    <row r="129" spans="7:15" ht="12.75">
      <c r="G129" s="3"/>
      <c r="M129" s="3"/>
      <c r="O129" s="85"/>
    </row>
    <row r="130" spans="7:15" ht="12.75">
      <c r="G130" s="3"/>
      <c r="M130" s="3"/>
      <c r="O130" s="85"/>
    </row>
    <row r="131" spans="7:15" ht="12.75">
      <c r="G131" s="3"/>
      <c r="M131" s="3"/>
      <c r="O131" s="85"/>
    </row>
    <row r="132" s="91" customFormat="1" ht="12.75">
      <c r="A132" s="90"/>
    </row>
    <row r="133" s="91" customFormat="1" ht="12.75">
      <c r="A133" s="90"/>
    </row>
    <row r="134" s="91" customFormat="1" ht="12.75">
      <c r="A134" s="90"/>
    </row>
    <row r="135" s="91" customFormat="1" ht="12.75">
      <c r="A135" s="90"/>
    </row>
    <row r="136" s="91" customFormat="1" ht="12.75">
      <c r="A136" s="90"/>
    </row>
    <row r="137" s="91" customFormat="1" ht="12.75">
      <c r="A137" s="90"/>
    </row>
    <row r="138" s="91" customFormat="1" ht="12.75">
      <c r="A138" s="90"/>
    </row>
    <row r="139" s="91" customFormat="1" ht="12.75">
      <c r="A139" s="90"/>
    </row>
    <row r="140" s="91" customFormat="1" ht="12.75">
      <c r="A140" s="90"/>
    </row>
    <row r="141" s="91" customFormat="1" ht="12.75">
      <c r="A141" s="90"/>
    </row>
    <row r="142" spans="7:15" ht="12.75">
      <c r="G142" s="3"/>
      <c r="M142" s="3"/>
      <c r="O142" s="85"/>
    </row>
    <row r="143" spans="7:15" ht="12.75" customHeight="1">
      <c r="G143" s="3"/>
      <c r="M143" s="3"/>
      <c r="O143" s="85"/>
    </row>
    <row r="144" spans="7:15" ht="4.5" customHeight="1">
      <c r="G144" s="3"/>
      <c r="M144" s="3"/>
      <c r="O144" s="85"/>
    </row>
    <row r="145" spans="7:15" ht="28.5" customHeight="1">
      <c r="G145" s="3"/>
      <c r="M145" s="3"/>
      <c r="O145" s="85"/>
    </row>
    <row r="146" spans="7:15" ht="16.5" customHeight="1">
      <c r="G146" s="3"/>
      <c r="M146" s="3"/>
      <c r="O146" s="85"/>
    </row>
    <row r="147" spans="7:15" ht="15.75" customHeight="1">
      <c r="G147" s="3"/>
      <c r="M147" s="3"/>
      <c r="O147" s="85"/>
    </row>
    <row r="148" spans="7:15" ht="12.75">
      <c r="G148" s="3"/>
      <c r="M148" s="3"/>
      <c r="O148" s="85"/>
    </row>
    <row r="149" s="92" customFormat="1" ht="16.5" customHeight="1"/>
    <row r="150" s="92" customFormat="1" ht="38.25" customHeight="1"/>
    <row r="151" s="92" customFormat="1" ht="12.75"/>
    <row r="152" spans="7:15" ht="12.75">
      <c r="G152" s="3"/>
      <c r="M152" s="3"/>
      <c r="O152" s="85"/>
    </row>
    <row r="153" spans="7:15" ht="11.25" customHeight="1">
      <c r="G153" s="3"/>
      <c r="M153" s="3"/>
      <c r="O153" s="85"/>
    </row>
    <row r="154" spans="7:15" ht="196.5" customHeight="1">
      <c r="G154" s="3"/>
      <c r="M154" s="3"/>
      <c r="O154" s="85"/>
    </row>
    <row r="155" spans="7:15" ht="38.25" customHeight="1">
      <c r="G155" s="3"/>
      <c r="M155" s="3"/>
      <c r="O155" s="85"/>
    </row>
    <row r="156" spans="7:15" ht="7.5" customHeight="1">
      <c r="G156" s="3"/>
      <c r="M156" s="3"/>
      <c r="O156" s="85"/>
    </row>
    <row r="157" spans="1:15" ht="12.75">
      <c r="A157" s="56"/>
      <c r="G157" s="3"/>
      <c r="M157" s="3"/>
      <c r="O157" s="85"/>
    </row>
    <row r="158" spans="1:15" ht="8.25" customHeight="1">
      <c r="A158" s="56"/>
      <c r="G158" s="3"/>
      <c r="M158" s="3"/>
      <c r="O158" s="85"/>
    </row>
    <row r="159" spans="7:15" ht="12.75">
      <c r="G159" s="3"/>
      <c r="M159" s="3"/>
      <c r="O159" s="85"/>
    </row>
    <row r="160" spans="7:15" ht="5.25" customHeight="1">
      <c r="G160" s="3"/>
      <c r="M160" s="3"/>
      <c r="O160" s="85"/>
    </row>
    <row r="161" spans="7:15" ht="39" customHeight="1">
      <c r="G161" s="3"/>
      <c r="M161" s="3"/>
      <c r="O161" s="85"/>
    </row>
    <row r="162" spans="7:15" ht="4.5" customHeight="1">
      <c r="G162" s="3"/>
      <c r="M162" s="3"/>
      <c r="O162" s="85"/>
    </row>
    <row r="163" spans="7:15" ht="25.5" customHeight="1">
      <c r="G163" s="3"/>
      <c r="M163" s="3"/>
      <c r="O163" s="85"/>
    </row>
    <row r="164" spans="7:15" ht="25.5" customHeight="1">
      <c r="G164" s="3"/>
      <c r="M164" s="3"/>
      <c r="O164" s="85"/>
    </row>
    <row r="165" spans="7:15" ht="7.5" customHeight="1">
      <c r="G165" s="3"/>
      <c r="M165" s="3"/>
      <c r="O165" s="85"/>
    </row>
    <row r="166" spans="7:15" ht="12.75">
      <c r="G166" s="3"/>
      <c r="M166" s="3"/>
      <c r="O166" s="85"/>
    </row>
    <row r="167" spans="7:15" ht="5.25" customHeight="1">
      <c r="G167" s="3"/>
      <c r="M167" s="3"/>
      <c r="O167" s="85"/>
    </row>
    <row r="168" s="56" customFormat="1" ht="25.5" customHeight="1"/>
    <row r="169" s="56" customFormat="1" ht="4.5" customHeight="1"/>
    <row r="170" spans="7:15" ht="56.25" customHeight="1">
      <c r="G170" s="3"/>
      <c r="M170" s="3"/>
      <c r="O170" s="85"/>
    </row>
    <row r="171" spans="7:13" ht="5.25" customHeight="1">
      <c r="G171" s="3"/>
      <c r="M171" s="3"/>
    </row>
    <row r="172" spans="7:13" ht="12.75" customHeight="1">
      <c r="G172" s="3"/>
      <c r="M172" s="3"/>
    </row>
    <row r="173" spans="7:13" ht="25.5" customHeight="1">
      <c r="G173" s="3"/>
      <c r="M173" s="3"/>
    </row>
    <row r="174" spans="7:13" ht="5.25" customHeight="1">
      <c r="G174" s="3"/>
      <c r="M174" s="3"/>
    </row>
    <row r="175" spans="7:13" ht="12.75">
      <c r="G175" s="3"/>
      <c r="M175" s="3"/>
    </row>
    <row r="176" spans="7:13" ht="5.25" customHeight="1">
      <c r="G176" s="3"/>
      <c r="M176" s="3"/>
    </row>
    <row r="177" spans="7:13" ht="51" customHeight="1">
      <c r="G177" s="3"/>
      <c r="M177" s="3"/>
    </row>
    <row r="178" spans="7:13" ht="8.25" customHeight="1">
      <c r="G178" s="3"/>
      <c r="M178" s="3"/>
    </row>
    <row r="179" spans="7:13" ht="17.25" customHeight="1">
      <c r="G179" s="3"/>
      <c r="M179" s="3"/>
    </row>
    <row r="180" spans="7:13" ht="9" customHeight="1">
      <c r="G180" s="3"/>
      <c r="M180" s="3"/>
    </row>
    <row r="181" spans="1:13" ht="12.75">
      <c r="A181" s="13"/>
      <c r="G181" s="3"/>
      <c r="M181" s="3"/>
    </row>
    <row r="182" spans="1:13" ht="12.75">
      <c r="A182" s="13"/>
      <c r="G182" s="3"/>
      <c r="M182" s="3"/>
    </row>
    <row r="183" spans="7:13" ht="12.75">
      <c r="G183" s="3"/>
      <c r="M183" s="3"/>
    </row>
    <row r="184" spans="7:13" ht="5.25" customHeight="1">
      <c r="G184" s="3"/>
      <c r="M184" s="3"/>
    </row>
    <row r="185" spans="7:13" ht="12.75">
      <c r="G185" s="3"/>
      <c r="M185" s="3"/>
    </row>
    <row r="186" spans="1:13" ht="12.75">
      <c r="A186" s="93"/>
      <c r="G186" s="3"/>
      <c r="M186" s="3"/>
    </row>
    <row r="187" spans="7:13" ht="12.75">
      <c r="G187" s="3"/>
      <c r="M187" s="3"/>
    </row>
    <row r="188" spans="7:13" ht="32.25" customHeight="1">
      <c r="G188" s="3"/>
      <c r="M188" s="3"/>
    </row>
    <row r="189" spans="7:13" ht="12.75">
      <c r="G189" s="3"/>
      <c r="M189" s="3"/>
    </row>
    <row r="191" spans="7:13" ht="12.75">
      <c r="G191" s="3"/>
      <c r="M191" s="3"/>
    </row>
    <row r="192" spans="7:13" ht="12.75">
      <c r="G192" s="3"/>
      <c r="M192" s="3"/>
    </row>
    <row r="193" spans="7:13" ht="6.75" customHeight="1">
      <c r="G193" s="3"/>
      <c r="M193" s="3"/>
    </row>
    <row r="194" spans="7:13" ht="13.5" customHeight="1">
      <c r="G194" s="3"/>
      <c r="M194" s="3"/>
    </row>
    <row r="195" spans="7:13" ht="13.5" customHeight="1">
      <c r="G195" s="3"/>
      <c r="M195" s="3"/>
    </row>
    <row r="196" spans="7:13" ht="13.5" customHeight="1">
      <c r="G196" s="3"/>
      <c r="M196" s="3"/>
    </row>
    <row r="197" spans="7:13" ht="13.5" customHeight="1">
      <c r="G197" s="3"/>
      <c r="M197" s="3"/>
    </row>
    <row r="198" spans="7:13" ht="13.5" customHeight="1">
      <c r="G198" s="3"/>
      <c r="M198" s="3"/>
    </row>
    <row r="199" spans="7:13" ht="13.5" customHeight="1">
      <c r="G199" s="3"/>
      <c r="M199" s="3"/>
    </row>
    <row r="200" spans="7:13" ht="13.5" customHeight="1">
      <c r="G200" s="3"/>
      <c r="M200" s="3"/>
    </row>
    <row r="201" spans="7:13" ht="13.5" customHeight="1">
      <c r="G201" s="3"/>
      <c r="M201" s="3"/>
    </row>
    <row r="202" spans="7:13" ht="13.5" customHeight="1">
      <c r="G202" s="3"/>
      <c r="M202" s="3"/>
    </row>
    <row r="203" spans="7:13" ht="13.5" customHeight="1">
      <c r="G203" s="3"/>
      <c r="M203" s="3"/>
    </row>
    <row r="204" spans="7:13" ht="7.5" customHeight="1">
      <c r="G204" s="3"/>
      <c r="M204" s="3"/>
    </row>
    <row r="205" spans="7:13" ht="13.5" customHeight="1">
      <c r="G205" s="3"/>
      <c r="M205" s="3"/>
    </row>
    <row r="206" spans="7:13" ht="13.5" customHeight="1">
      <c r="G206" s="3"/>
      <c r="M206" s="3"/>
    </row>
    <row r="207" spans="7:13" ht="13.5" customHeight="1">
      <c r="G207" s="3"/>
      <c r="M207" s="3"/>
    </row>
    <row r="208" spans="7:13" ht="13.5" customHeight="1">
      <c r="G208" s="3"/>
      <c r="M208" s="3"/>
    </row>
    <row r="209" spans="7:13" ht="6.75" customHeight="1">
      <c r="G209" s="3"/>
      <c r="M209" s="3"/>
    </row>
    <row r="210" spans="7:13" ht="13.5" customHeight="1">
      <c r="G210" s="3"/>
      <c r="M210" s="3"/>
    </row>
    <row r="211" spans="7:13" ht="13.5" customHeight="1">
      <c r="G211" s="3"/>
      <c r="M211" s="3"/>
    </row>
    <row r="212" spans="7:13" ht="13.5" customHeight="1">
      <c r="G212" s="3"/>
      <c r="M212" s="3"/>
    </row>
    <row r="213" spans="7:13" ht="13.5" customHeight="1">
      <c r="G213" s="3"/>
      <c r="M213" s="3"/>
    </row>
    <row r="214" spans="7:13" ht="13.5" customHeight="1">
      <c r="G214" s="3"/>
      <c r="M214" s="3"/>
    </row>
    <row r="215" spans="7:13" ht="13.5" customHeight="1">
      <c r="G215" s="3"/>
      <c r="M215" s="3"/>
    </row>
    <row r="216" spans="7:13" ht="13.5" customHeight="1">
      <c r="G216" s="3"/>
      <c r="M216" s="3"/>
    </row>
    <row r="217" spans="7:13" ht="13.5" customHeight="1">
      <c r="G217" s="3"/>
      <c r="M217" s="3"/>
    </row>
    <row r="218" spans="7:13" ht="13.5" customHeight="1">
      <c r="G218" s="3"/>
      <c r="M218" s="3"/>
    </row>
    <row r="219" spans="7:13" ht="13.5" customHeight="1">
      <c r="G219" s="3"/>
      <c r="M219" s="3"/>
    </row>
    <row r="220" spans="7:13" ht="13.5" customHeight="1">
      <c r="G220" s="3"/>
      <c r="M220" s="3"/>
    </row>
    <row r="221" spans="7:13" ht="13.5" customHeight="1">
      <c r="G221" s="3"/>
      <c r="M221" s="3"/>
    </row>
    <row r="222" spans="7:13" ht="13.5" customHeight="1">
      <c r="G222" s="3"/>
      <c r="M222" s="3"/>
    </row>
    <row r="223" spans="7:13" ht="6.75" customHeight="1">
      <c r="G223" s="3"/>
      <c r="M223" s="3"/>
    </row>
    <row r="224" spans="7:13" ht="13.5" customHeight="1">
      <c r="G224" s="3"/>
      <c r="M224" s="3"/>
    </row>
    <row r="225" spans="7:13" ht="13.5" customHeight="1">
      <c r="G225" s="3"/>
      <c r="M225" s="3"/>
    </row>
    <row r="226" spans="7:13" ht="13.5" customHeight="1">
      <c r="G226" s="3"/>
      <c r="M226" s="3"/>
    </row>
    <row r="227" spans="7:13" ht="13.5" customHeight="1">
      <c r="G227" s="3"/>
      <c r="M227" s="3"/>
    </row>
    <row r="228" spans="7:13" ht="13.5" customHeight="1">
      <c r="G228" s="3"/>
      <c r="M228" s="3"/>
    </row>
    <row r="229" spans="7:13" ht="13.5" customHeight="1">
      <c r="G229" s="3"/>
      <c r="M229" s="3"/>
    </row>
    <row r="230" spans="7:13" ht="12.75">
      <c r="G230" s="3"/>
      <c r="M230" s="3"/>
    </row>
    <row r="231" spans="7:13" ht="12.75">
      <c r="G231" s="3"/>
      <c r="M231" s="3"/>
    </row>
  </sheetData>
  <mergeCells count="7">
    <mergeCell ref="D25:F25"/>
    <mergeCell ref="D52:O52"/>
    <mergeCell ref="M8:O8"/>
    <mergeCell ref="A8:L8"/>
    <mergeCell ref="M11:O11"/>
    <mergeCell ref="I11:K11"/>
    <mergeCell ref="D19:G19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3"/>
  <rowBreaks count="2" manualBreakCount="2">
    <brk id="47" max="255" man="1"/>
    <brk id="102" max="13" man="1"/>
  </rowBreaks>
  <colBreaks count="1" manualBreakCount="1">
    <brk id="2" max="65535" man="1"/>
  </colBreaks>
  <legacyDrawing r:id="rId2"/>
  <oleObjects>
    <oleObject progId="PBrush" shapeId="4313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workbookViewId="0" topLeftCell="A21">
      <selection activeCell="D29" sqref="D29"/>
    </sheetView>
  </sheetViews>
  <sheetFormatPr defaultColWidth="9.140625" defaultRowHeight="15"/>
  <cols>
    <col min="1" max="1" width="2.28125" style="94" customWidth="1"/>
    <col min="2" max="2" width="15.421875" style="94" customWidth="1"/>
    <col min="3" max="3" width="7.8515625" style="94" customWidth="1"/>
    <col min="4" max="4" width="9.421875" style="94" customWidth="1"/>
    <col min="5" max="5" width="7.421875" style="94" customWidth="1"/>
    <col min="6" max="6" width="5.7109375" style="94" customWidth="1"/>
    <col min="7" max="7" width="13.8515625" style="192" customWidth="1"/>
    <col min="8" max="8" width="2.28125" style="94" customWidth="1"/>
    <col min="9" max="9" width="14.28125" style="94" customWidth="1"/>
    <col min="10" max="10" width="1.57421875" style="94" customWidth="1"/>
    <col min="11" max="11" width="14.28125" style="94" customWidth="1"/>
    <col min="12" max="12" width="2.57421875" style="94" customWidth="1"/>
    <col min="13" max="13" width="14.28125" style="94" customWidth="1"/>
    <col min="14" max="14" width="2.00390625" style="94" customWidth="1"/>
    <col min="15" max="15" width="14.28125" style="94" customWidth="1"/>
    <col min="16" max="16384" width="8.00390625" style="94" customWidth="1"/>
  </cols>
  <sheetData>
    <row r="1" spans="1:15" ht="15">
      <c r="A1" s="95"/>
      <c r="B1" s="96"/>
      <c r="C1" s="96"/>
      <c r="D1" s="96"/>
      <c r="E1" s="96"/>
      <c r="F1" s="96"/>
      <c r="G1" s="177"/>
      <c r="H1" s="96"/>
      <c r="I1" s="95"/>
      <c r="J1" s="96"/>
      <c r="K1" s="95"/>
      <c r="M1" s="95"/>
      <c r="O1" s="95"/>
    </row>
    <row r="2" spans="2:15" ht="15">
      <c r="B2" s="96"/>
      <c r="C2" s="96"/>
      <c r="D2" s="96"/>
      <c r="E2" s="96"/>
      <c r="F2" s="96"/>
      <c r="G2" s="177"/>
      <c r="H2" s="96"/>
      <c r="I2" s="95"/>
      <c r="J2" s="96"/>
      <c r="K2" s="95"/>
      <c r="M2" s="95"/>
      <c r="O2" s="95"/>
    </row>
    <row r="3" spans="1:15" ht="18.75">
      <c r="A3" s="99" t="s">
        <v>0</v>
      </c>
      <c r="B3" s="96"/>
      <c r="C3" s="96"/>
      <c r="D3" s="96"/>
      <c r="E3" s="96"/>
      <c r="F3" s="96"/>
      <c r="G3" s="177"/>
      <c r="H3" s="96"/>
      <c r="I3" s="95"/>
      <c r="J3" s="96"/>
      <c r="K3" s="95"/>
      <c r="M3" s="95"/>
      <c r="O3" s="95"/>
    </row>
    <row r="4" spans="1:15" ht="18.75">
      <c r="A4" s="4" t="s">
        <v>1</v>
      </c>
      <c r="B4" s="96"/>
      <c r="C4" s="96"/>
      <c r="D4" s="96"/>
      <c r="E4" s="96"/>
      <c r="F4" s="96"/>
      <c r="G4" s="177"/>
      <c r="H4" s="96"/>
      <c r="I4" s="95"/>
      <c r="J4" s="96"/>
      <c r="K4" s="95"/>
      <c r="M4" s="95"/>
      <c r="O4" s="95"/>
    </row>
    <row r="5" spans="1:15" ht="6" customHeight="1" thickBot="1">
      <c r="A5" s="100"/>
      <c r="B5" s="101"/>
      <c r="C5" s="101"/>
      <c r="D5" s="101"/>
      <c r="E5" s="101"/>
      <c r="F5" s="101"/>
      <c r="G5" s="178"/>
      <c r="H5" s="101"/>
      <c r="I5" s="100"/>
      <c r="J5" s="101"/>
      <c r="K5" s="100"/>
      <c r="L5" s="179"/>
      <c r="M5" s="100"/>
      <c r="N5" s="179"/>
      <c r="O5" s="100"/>
    </row>
    <row r="6" spans="1:16" ht="15">
      <c r="A6" s="103"/>
      <c r="B6" s="103"/>
      <c r="C6" s="103"/>
      <c r="D6" s="103"/>
      <c r="E6" s="103"/>
      <c r="F6" s="103"/>
      <c r="G6" s="72"/>
      <c r="H6" s="103"/>
      <c r="I6" s="105"/>
      <c r="J6" s="103"/>
      <c r="K6" s="105"/>
      <c r="L6" s="106"/>
      <c r="M6" s="105"/>
      <c r="N6" s="106"/>
      <c r="O6" s="105"/>
      <c r="P6" s="106"/>
    </row>
    <row r="7" spans="1:16" ht="15">
      <c r="A7" s="103"/>
      <c r="B7" s="103"/>
      <c r="C7" s="103"/>
      <c r="D7" s="103"/>
      <c r="E7" s="103"/>
      <c r="F7" s="103"/>
      <c r="G7" s="72"/>
      <c r="H7" s="103"/>
      <c r="I7" s="105"/>
      <c r="J7" s="103"/>
      <c r="K7" s="105"/>
      <c r="L7" s="106"/>
      <c r="M7" s="105"/>
      <c r="N7" s="106"/>
      <c r="O7" s="105"/>
      <c r="P7" s="106"/>
    </row>
    <row r="8" spans="1:15" ht="15">
      <c r="A8" s="95" t="s">
        <v>104</v>
      </c>
      <c r="C8" s="96"/>
      <c r="D8" s="96"/>
      <c r="E8" s="96"/>
      <c r="F8" s="96"/>
      <c r="G8" s="177"/>
      <c r="H8" s="96"/>
      <c r="I8" s="96"/>
      <c r="J8" s="96"/>
      <c r="K8" s="96"/>
      <c r="M8" s="96"/>
      <c r="O8" s="96"/>
    </row>
    <row r="9" spans="1:15" ht="15">
      <c r="A9" s="95" t="s">
        <v>3</v>
      </c>
      <c r="B9" s="180"/>
      <c r="C9" s="96"/>
      <c r="D9" s="96"/>
      <c r="E9" s="96"/>
      <c r="F9" s="96"/>
      <c r="G9" s="177"/>
      <c r="H9" s="103"/>
      <c r="I9" s="96"/>
      <c r="J9" s="96"/>
      <c r="K9" s="96"/>
      <c r="M9" s="96"/>
      <c r="O9" s="96"/>
    </row>
    <row r="10" spans="1:15" ht="15">
      <c r="A10" s="96"/>
      <c r="B10" s="95"/>
      <c r="C10" s="96"/>
      <c r="D10" s="96"/>
      <c r="E10" s="96"/>
      <c r="F10" s="96"/>
      <c r="G10" s="109"/>
      <c r="H10" s="108"/>
      <c r="I10" s="181"/>
      <c r="J10" s="95"/>
      <c r="K10" s="108"/>
      <c r="L10" s="81"/>
      <c r="M10" s="108"/>
      <c r="N10" s="81"/>
      <c r="O10" s="108"/>
    </row>
    <row r="11" spans="1:15" ht="13.5" customHeight="1">
      <c r="A11" s="96"/>
      <c r="B11" s="95"/>
      <c r="C11" s="96"/>
      <c r="D11" s="96"/>
      <c r="E11" s="96"/>
      <c r="F11" s="96"/>
      <c r="G11" s="109"/>
      <c r="H11" s="108"/>
      <c r="I11" s="108"/>
      <c r="J11" s="95"/>
      <c r="K11" s="108" t="s">
        <v>105</v>
      </c>
      <c r="L11" s="81"/>
      <c r="M11" s="108" t="s">
        <v>106</v>
      </c>
      <c r="N11" s="81"/>
      <c r="O11" s="108"/>
    </row>
    <row r="12" spans="1:15" ht="15.75" customHeight="1">
      <c r="A12" s="96"/>
      <c r="B12" s="96"/>
      <c r="C12" s="96"/>
      <c r="D12" s="96"/>
      <c r="E12" s="96"/>
      <c r="F12" s="96"/>
      <c r="G12" s="107" t="s">
        <v>107</v>
      </c>
      <c r="H12" s="108"/>
      <c r="I12" s="107" t="s">
        <v>108</v>
      </c>
      <c r="J12" s="95"/>
      <c r="K12" s="108" t="s">
        <v>109</v>
      </c>
      <c r="L12" s="81"/>
      <c r="M12" s="108" t="s">
        <v>110</v>
      </c>
      <c r="N12" s="81"/>
      <c r="O12" s="108" t="s">
        <v>111</v>
      </c>
    </row>
    <row r="13" spans="1:15" ht="15">
      <c r="A13" s="96"/>
      <c r="B13" s="96"/>
      <c r="C13" s="96"/>
      <c r="D13" s="96"/>
      <c r="E13" s="96"/>
      <c r="F13" s="96"/>
      <c r="G13" s="107" t="s">
        <v>112</v>
      </c>
      <c r="H13" s="107"/>
      <c r="I13" s="107" t="s">
        <v>112</v>
      </c>
      <c r="J13" s="96"/>
      <c r="K13" s="107" t="s">
        <v>112</v>
      </c>
      <c r="L13" s="106"/>
      <c r="M13" s="107" t="s">
        <v>112</v>
      </c>
      <c r="N13" s="106"/>
      <c r="O13" s="107" t="s">
        <v>112</v>
      </c>
    </row>
    <row r="14" spans="1:15" ht="15">
      <c r="A14" s="96"/>
      <c r="B14" s="96"/>
      <c r="C14" s="96"/>
      <c r="D14" s="96"/>
      <c r="E14" s="96"/>
      <c r="F14" s="96"/>
      <c r="G14" s="107" t="s">
        <v>35</v>
      </c>
      <c r="H14" s="107"/>
      <c r="I14" s="107" t="s">
        <v>35</v>
      </c>
      <c r="J14" s="96"/>
      <c r="K14" s="107" t="s">
        <v>35</v>
      </c>
      <c r="L14" s="106"/>
      <c r="M14" s="107" t="s">
        <v>35</v>
      </c>
      <c r="N14" s="106"/>
      <c r="O14" s="107" t="s">
        <v>35</v>
      </c>
    </row>
    <row r="15" spans="1:15" ht="8.25" customHeight="1">
      <c r="A15" s="96"/>
      <c r="B15" s="96"/>
      <c r="C15" s="96"/>
      <c r="D15" s="96"/>
      <c r="E15" s="96"/>
      <c r="F15" s="96"/>
      <c r="G15" s="182"/>
      <c r="H15" s="107"/>
      <c r="I15" s="182"/>
      <c r="J15" s="96"/>
      <c r="K15" s="182"/>
      <c r="L15" s="106"/>
      <c r="M15" s="182"/>
      <c r="N15" s="106"/>
      <c r="O15" s="182"/>
    </row>
    <row r="16" spans="1:23" ht="15.75">
      <c r="A16" s="96"/>
      <c r="B16" s="183"/>
      <c r="C16" s="103"/>
      <c r="D16" s="103"/>
      <c r="E16" s="103"/>
      <c r="F16" s="103"/>
      <c r="G16" s="104"/>
      <c r="H16" s="105"/>
      <c r="I16" s="104"/>
      <c r="J16" s="95"/>
      <c r="K16" s="104"/>
      <c r="L16" s="98"/>
      <c r="M16" s="104"/>
      <c r="N16" s="98"/>
      <c r="O16" s="104"/>
      <c r="P16" s="98"/>
      <c r="Q16" s="98"/>
      <c r="R16" s="98"/>
      <c r="S16" s="98"/>
      <c r="T16" s="98"/>
      <c r="U16" s="98"/>
      <c r="V16" s="98"/>
      <c r="W16" s="98"/>
    </row>
    <row r="17" spans="1:23" ht="15.75">
      <c r="A17" s="96"/>
      <c r="B17" s="184" t="s">
        <v>113</v>
      </c>
      <c r="C17" s="103"/>
      <c r="D17" s="103"/>
      <c r="E17" s="103"/>
      <c r="F17" s="103"/>
      <c r="G17" s="72" t="s">
        <v>114</v>
      </c>
      <c r="H17" s="103"/>
      <c r="I17" s="72"/>
      <c r="J17" s="96"/>
      <c r="K17" s="72"/>
      <c r="M17" s="72">
        <v>-75</v>
      </c>
      <c r="O17" s="72">
        <f>SUM(G17:M17)</f>
        <v>-75</v>
      </c>
      <c r="P17" s="98"/>
      <c r="Q17" s="98"/>
      <c r="R17" s="98"/>
      <c r="S17" s="98"/>
      <c r="T17" s="98"/>
      <c r="U17" s="98"/>
      <c r="V17" s="98"/>
      <c r="W17" s="98"/>
    </row>
    <row r="18" spans="1:23" ht="15.75">
      <c r="A18" s="96"/>
      <c r="B18" s="184"/>
      <c r="C18" s="103"/>
      <c r="D18" s="103"/>
      <c r="E18" s="103"/>
      <c r="F18" s="103"/>
      <c r="G18" s="72"/>
      <c r="H18" s="103"/>
      <c r="I18" s="72"/>
      <c r="J18" s="96"/>
      <c r="K18" s="72"/>
      <c r="M18" s="72"/>
      <c r="O18" s="72"/>
      <c r="P18" s="98"/>
      <c r="Q18" s="98"/>
      <c r="R18" s="98"/>
      <c r="S18" s="98"/>
      <c r="T18" s="98"/>
      <c r="U18" s="98"/>
      <c r="V18" s="98"/>
      <c r="W18" s="98"/>
    </row>
    <row r="19" spans="1:23" ht="15.75">
      <c r="A19" s="96"/>
      <c r="B19" s="184" t="s">
        <v>115</v>
      </c>
      <c r="C19" s="103"/>
      <c r="D19" s="103"/>
      <c r="E19" s="103"/>
      <c r="F19" s="103"/>
      <c r="G19" s="72">
        <v>42500</v>
      </c>
      <c r="H19" s="103"/>
      <c r="I19" s="72">
        <v>16334</v>
      </c>
      <c r="J19" s="96"/>
      <c r="K19" s="72"/>
      <c r="M19" s="72"/>
      <c r="O19" s="72">
        <f>SUM(G19:M19)</f>
        <v>58834</v>
      </c>
      <c r="P19" s="98"/>
      <c r="Q19" s="98"/>
      <c r="R19" s="98"/>
      <c r="S19" s="98"/>
      <c r="T19" s="98"/>
      <c r="U19" s="98"/>
      <c r="V19" s="98"/>
      <c r="W19" s="98"/>
    </row>
    <row r="20" spans="1:23" ht="15.75">
      <c r="A20" s="96"/>
      <c r="B20" s="184"/>
      <c r="C20" s="103"/>
      <c r="D20" s="103"/>
      <c r="E20" s="103"/>
      <c r="F20" s="103"/>
      <c r="G20" s="72"/>
      <c r="H20" s="103"/>
      <c r="I20" s="72"/>
      <c r="J20" s="96"/>
      <c r="K20" s="72"/>
      <c r="M20" s="72"/>
      <c r="O20" s="72"/>
      <c r="P20" s="98"/>
      <c r="Q20" s="98"/>
      <c r="R20" s="98"/>
      <c r="S20" s="98"/>
      <c r="T20" s="98"/>
      <c r="U20" s="98"/>
      <c r="V20" s="98"/>
      <c r="W20" s="98"/>
    </row>
    <row r="21" spans="1:23" ht="15.75">
      <c r="A21" s="96"/>
      <c r="B21" s="184" t="s">
        <v>116</v>
      </c>
      <c r="C21" s="103"/>
      <c r="D21" s="103"/>
      <c r="E21" s="103"/>
      <c r="F21" s="103"/>
      <c r="G21" s="72"/>
      <c r="H21" s="103"/>
      <c r="I21" s="72"/>
      <c r="J21" s="96"/>
      <c r="K21" s="72"/>
      <c r="M21" s="72">
        <v>2149</v>
      </c>
      <c r="O21" s="72">
        <f>SUM(G21:M21)</f>
        <v>2149</v>
      </c>
      <c r="P21" s="98"/>
      <c r="Q21" s="98"/>
      <c r="R21" s="98"/>
      <c r="S21" s="98"/>
      <c r="T21" s="98"/>
      <c r="U21" s="98"/>
      <c r="V21" s="98"/>
      <c r="W21" s="98"/>
    </row>
    <row r="22" spans="1:23" ht="15.75">
      <c r="A22" s="96"/>
      <c r="B22" s="184"/>
      <c r="C22" s="103"/>
      <c r="D22" s="103"/>
      <c r="E22" s="103"/>
      <c r="F22" s="103"/>
      <c r="G22" s="72"/>
      <c r="H22" s="103"/>
      <c r="I22" s="72"/>
      <c r="J22" s="96"/>
      <c r="K22" s="72"/>
      <c r="M22" s="72"/>
      <c r="O22" s="72"/>
      <c r="P22" s="98"/>
      <c r="Q22" s="98"/>
      <c r="R22" s="98"/>
      <c r="S22" s="98"/>
      <c r="T22" s="98"/>
      <c r="U22" s="98"/>
      <c r="V22" s="98"/>
      <c r="W22" s="98"/>
    </row>
    <row r="23" spans="1:23" ht="15.75">
      <c r="A23" s="96"/>
      <c r="B23" s="184" t="s">
        <v>117</v>
      </c>
      <c r="C23" s="103"/>
      <c r="D23" s="103"/>
      <c r="E23" s="103"/>
      <c r="F23" s="103"/>
      <c r="G23" s="72"/>
      <c r="H23" s="103"/>
      <c r="I23" s="72"/>
      <c r="J23" s="96"/>
      <c r="K23" s="72"/>
      <c r="M23" s="72"/>
      <c r="O23" s="72"/>
      <c r="P23" s="98"/>
      <c r="Q23" s="98"/>
      <c r="R23" s="98"/>
      <c r="S23" s="98"/>
      <c r="T23" s="98"/>
      <c r="U23" s="98"/>
      <c r="V23" s="98"/>
      <c r="W23" s="98"/>
    </row>
    <row r="24" spans="1:23" ht="15.75">
      <c r="A24" s="96"/>
      <c r="B24" s="184" t="s">
        <v>118</v>
      </c>
      <c r="C24" s="103"/>
      <c r="D24" s="103"/>
      <c r="E24" s="103"/>
      <c r="F24" s="103"/>
      <c r="G24" s="72"/>
      <c r="H24" s="103"/>
      <c r="I24" s="72"/>
      <c r="J24" s="96"/>
      <c r="K24" s="72">
        <v>5234</v>
      </c>
      <c r="M24" s="72"/>
      <c r="O24" s="72">
        <f>SUM(G24:M24)</f>
        <v>5234</v>
      </c>
      <c r="P24" s="98"/>
      <c r="Q24" s="98"/>
      <c r="R24" s="98"/>
      <c r="S24" s="98"/>
      <c r="T24" s="98"/>
      <c r="U24" s="98"/>
      <c r="V24" s="98"/>
      <c r="W24" s="98"/>
    </row>
    <row r="25" spans="1:23" ht="17.25" customHeight="1">
      <c r="A25" s="96"/>
      <c r="B25" s="184"/>
      <c r="C25" s="103"/>
      <c r="D25" s="103"/>
      <c r="E25" s="103"/>
      <c r="F25" s="103"/>
      <c r="G25" s="72"/>
      <c r="H25" s="185"/>
      <c r="I25" s="186"/>
      <c r="J25" s="96"/>
      <c r="K25" s="186"/>
      <c r="L25" s="121"/>
      <c r="M25" s="186"/>
      <c r="O25" s="72" t="s">
        <v>119</v>
      </c>
      <c r="P25" s="98"/>
      <c r="Q25" s="98"/>
      <c r="R25" s="98"/>
      <c r="S25" s="98"/>
      <c r="T25" s="98"/>
      <c r="U25" s="98"/>
      <c r="V25" s="98"/>
      <c r="W25" s="98"/>
    </row>
    <row r="26" spans="1:23" ht="16.5" thickBot="1">
      <c r="A26" s="96"/>
      <c r="B26" s="184" t="s">
        <v>120</v>
      </c>
      <c r="C26" s="103"/>
      <c r="D26" s="103"/>
      <c r="E26" s="103"/>
      <c r="F26" s="103"/>
      <c r="G26" s="187">
        <f>SUM(G17:G25)</f>
        <v>42500</v>
      </c>
      <c r="H26" s="185"/>
      <c r="I26" s="187">
        <f>SUM(I17:I25)</f>
        <v>16334</v>
      </c>
      <c r="J26" s="96"/>
      <c r="K26" s="187">
        <f>SUM(K17:K25)</f>
        <v>5234</v>
      </c>
      <c r="L26" s="121"/>
      <c r="M26" s="187">
        <f>SUM(M17:M25)</f>
        <v>2074</v>
      </c>
      <c r="O26" s="187">
        <f>SUM(O17:O25)</f>
        <v>66142</v>
      </c>
      <c r="P26" s="98"/>
      <c r="Q26" s="98"/>
      <c r="R26" s="98"/>
      <c r="S26" s="98"/>
      <c r="T26" s="98"/>
      <c r="U26" s="98"/>
      <c r="V26" s="98"/>
      <c r="W26" s="98"/>
    </row>
    <row r="27" spans="1:23" ht="16.5" thickTop="1">
      <c r="A27" s="96"/>
      <c r="B27" s="184"/>
      <c r="C27" s="103"/>
      <c r="D27" s="103"/>
      <c r="E27" s="103"/>
      <c r="F27" s="103"/>
      <c r="G27" s="72"/>
      <c r="H27" s="103"/>
      <c r="I27" s="117"/>
      <c r="J27" s="96"/>
      <c r="K27" s="117"/>
      <c r="M27" s="117"/>
      <c r="O27" s="117"/>
      <c r="P27" s="98"/>
      <c r="Q27" s="98"/>
      <c r="R27" s="98"/>
      <c r="S27" s="98"/>
      <c r="T27" s="98"/>
      <c r="U27" s="98"/>
      <c r="V27" s="98"/>
      <c r="W27" s="98"/>
    </row>
    <row r="28" spans="1:23" ht="15.75">
      <c r="A28" s="96"/>
      <c r="B28" s="183"/>
      <c r="C28" s="103"/>
      <c r="D28" s="103"/>
      <c r="E28" s="103"/>
      <c r="F28" s="103"/>
      <c r="G28" s="72"/>
      <c r="H28" s="103"/>
      <c r="I28" s="72"/>
      <c r="J28" s="96"/>
      <c r="K28" s="72"/>
      <c r="M28" s="72"/>
      <c r="O28" s="72"/>
      <c r="P28" s="98"/>
      <c r="Q28" s="98"/>
      <c r="R28" s="98"/>
      <c r="S28" s="98"/>
      <c r="T28" s="98"/>
      <c r="U28" s="98"/>
      <c r="V28" s="98"/>
      <c r="W28" s="98"/>
    </row>
    <row r="29" spans="1:23" ht="15.75">
      <c r="A29" s="96"/>
      <c r="B29" s="184" t="s">
        <v>121</v>
      </c>
      <c r="C29" s="103"/>
      <c r="D29" s="103"/>
      <c r="E29" s="103"/>
      <c r="F29" s="103"/>
      <c r="G29" s="72">
        <v>42500</v>
      </c>
      <c r="H29" s="103"/>
      <c r="I29" s="72">
        <v>14017</v>
      </c>
      <c r="J29" s="96"/>
      <c r="K29" s="72">
        <v>5234</v>
      </c>
      <c r="M29" s="72">
        <v>17988</v>
      </c>
      <c r="O29" s="72">
        <f>SUM(G29:M29)</f>
        <v>79739</v>
      </c>
      <c r="P29" s="98"/>
      <c r="Q29" s="98"/>
      <c r="R29" s="98"/>
      <c r="S29" s="98"/>
      <c r="T29" s="98"/>
      <c r="U29" s="98"/>
      <c r="V29" s="98"/>
      <c r="W29" s="98"/>
    </row>
    <row r="30" spans="1:23" ht="15.75">
      <c r="A30" s="96"/>
      <c r="B30" s="184"/>
      <c r="C30" s="103"/>
      <c r="D30" s="103"/>
      <c r="E30" s="103"/>
      <c r="F30" s="103"/>
      <c r="G30" s="72"/>
      <c r="H30" s="103"/>
      <c r="I30" s="72"/>
      <c r="J30" s="96"/>
      <c r="K30" s="72"/>
      <c r="M30" s="72"/>
      <c r="O30" s="72"/>
      <c r="P30" s="98"/>
      <c r="Q30" s="98"/>
      <c r="R30" s="98"/>
      <c r="S30" s="98"/>
      <c r="T30" s="98"/>
      <c r="U30" s="98"/>
      <c r="V30" s="98"/>
      <c r="W30" s="98"/>
    </row>
    <row r="31" spans="1:23" ht="15.75">
      <c r="A31" s="96"/>
      <c r="B31" s="184" t="s">
        <v>122</v>
      </c>
      <c r="C31" s="103"/>
      <c r="D31" s="103"/>
      <c r="E31" s="103"/>
      <c r="F31" s="103"/>
      <c r="G31" s="72">
        <v>0</v>
      </c>
      <c r="H31" s="103"/>
      <c r="I31" s="72">
        <v>0</v>
      </c>
      <c r="J31" s="96"/>
      <c r="K31" s="72">
        <v>0</v>
      </c>
      <c r="M31" s="72">
        <v>7734</v>
      </c>
      <c r="O31" s="72">
        <f>SUM(G31:M31)</f>
        <v>7734</v>
      </c>
      <c r="P31" s="98"/>
      <c r="Q31" s="98"/>
      <c r="R31" s="98"/>
      <c r="S31" s="98"/>
      <c r="T31" s="98"/>
      <c r="U31" s="98"/>
      <c r="V31" s="98"/>
      <c r="W31" s="98"/>
    </row>
    <row r="32" spans="1:23" ht="15.75">
      <c r="A32" s="96"/>
      <c r="B32" s="127"/>
      <c r="C32" s="103"/>
      <c r="D32" s="103"/>
      <c r="E32" s="103"/>
      <c r="F32" s="103"/>
      <c r="G32" s="72"/>
      <c r="H32" s="185"/>
      <c r="I32" s="186"/>
      <c r="J32" s="96"/>
      <c r="K32" s="186"/>
      <c r="L32" s="121"/>
      <c r="M32" s="186"/>
      <c r="O32" s="72" t="s">
        <v>119</v>
      </c>
      <c r="P32" s="98"/>
      <c r="Q32" s="98"/>
      <c r="R32" s="98"/>
      <c r="S32" s="98"/>
      <c r="T32" s="98"/>
      <c r="U32" s="98"/>
      <c r="V32" s="98"/>
      <c r="W32" s="98"/>
    </row>
    <row r="33" spans="1:23" ht="22.5" customHeight="1" thickBot="1">
      <c r="A33" s="96"/>
      <c r="B33" s="127" t="s">
        <v>123</v>
      </c>
      <c r="C33" s="103"/>
      <c r="D33" s="103"/>
      <c r="E33" s="103"/>
      <c r="F33" s="103"/>
      <c r="G33" s="187">
        <f>SUM(G29:G32)</f>
        <v>42500</v>
      </c>
      <c r="H33" s="185"/>
      <c r="I33" s="187">
        <f>SUM(I29:I32)</f>
        <v>14017</v>
      </c>
      <c r="J33" s="96"/>
      <c r="K33" s="187">
        <f>SUM(K29:K32)</f>
        <v>5234</v>
      </c>
      <c r="L33" s="121"/>
      <c r="M33" s="187">
        <f>SUM(M29:M32)</f>
        <v>25722</v>
      </c>
      <c r="O33" s="187">
        <f>SUM(O29:O32)</f>
        <v>87473</v>
      </c>
      <c r="P33" s="98"/>
      <c r="Q33" s="98"/>
      <c r="R33" s="98"/>
      <c r="S33" s="98"/>
      <c r="T33" s="98"/>
      <c r="U33" s="98"/>
      <c r="V33" s="98"/>
      <c r="W33" s="98"/>
    </row>
    <row r="34" spans="1:15" ht="15.75" thickTop="1">
      <c r="A34" s="96"/>
      <c r="B34" s="103"/>
      <c r="C34" s="103"/>
      <c r="D34" s="103"/>
      <c r="E34" s="103"/>
      <c r="F34" s="103"/>
      <c r="G34" s="72"/>
      <c r="H34" s="103"/>
      <c r="I34" s="117"/>
      <c r="J34" s="96"/>
      <c r="K34" s="117"/>
      <c r="M34" s="117"/>
      <c r="O34" s="117"/>
    </row>
    <row r="35" spans="1:15" ht="15.75">
      <c r="A35" s="96"/>
      <c r="B35" s="188" t="s">
        <v>30</v>
      </c>
      <c r="C35" s="189"/>
      <c r="D35" s="189"/>
      <c r="E35" s="189"/>
      <c r="F35" s="189"/>
      <c r="G35" s="189"/>
      <c r="H35" s="189"/>
      <c r="I35" s="190"/>
      <c r="M35" s="191"/>
      <c r="O35" s="117"/>
    </row>
    <row r="36" spans="2:13" ht="15">
      <c r="B36" s="189"/>
      <c r="C36" s="189"/>
      <c r="D36" s="189"/>
      <c r="E36" s="189"/>
      <c r="F36" s="189"/>
      <c r="G36" s="189"/>
      <c r="H36" s="189"/>
      <c r="I36" s="190"/>
      <c r="M36" s="191"/>
    </row>
    <row r="37" spans="2:15" ht="31.5" customHeight="1">
      <c r="B37" s="207" t="s">
        <v>124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2:4" ht="15.75">
      <c r="B38" s="130"/>
      <c r="C38" s="111"/>
      <c r="D38" s="111"/>
    </row>
    <row r="39" spans="2:15" ht="15.75">
      <c r="B39" s="111"/>
      <c r="C39" s="111"/>
      <c r="D39" s="111"/>
      <c r="I39" s="131"/>
      <c r="K39" s="131"/>
      <c r="M39" s="131"/>
      <c r="O39" s="131"/>
    </row>
    <row r="40" spans="2:4" ht="15.75">
      <c r="B40" s="112"/>
      <c r="C40" s="111"/>
      <c r="D40" s="111"/>
    </row>
    <row r="41" spans="2:15" ht="15.75">
      <c r="B41" s="111"/>
      <c r="C41" s="111"/>
      <c r="E41" s="134"/>
      <c r="F41" s="134"/>
      <c r="G41" s="193"/>
      <c r="I41" s="134"/>
      <c r="K41" s="134"/>
      <c r="M41" s="134"/>
      <c r="O41" s="134"/>
    </row>
    <row r="42" spans="2:15" ht="15.75">
      <c r="B42" s="111"/>
      <c r="C42" s="111"/>
      <c r="I42" s="134"/>
      <c r="K42" s="134"/>
      <c r="M42" s="134"/>
      <c r="O42" s="134"/>
    </row>
    <row r="43" spans="2:3" ht="15.75">
      <c r="B43" s="111"/>
      <c r="C43" s="111"/>
    </row>
    <row r="44" spans="2:3" ht="15.75">
      <c r="B44" s="130"/>
      <c r="C44" s="111"/>
    </row>
    <row r="45" spans="1:15" ht="15.75">
      <c r="A45" s="111"/>
      <c r="B45" s="111"/>
      <c r="C45" s="111"/>
      <c r="I45" s="134"/>
      <c r="K45" s="134"/>
      <c r="M45" s="134"/>
      <c r="O45" s="134"/>
    </row>
    <row r="46" spans="2:15" ht="15.75">
      <c r="B46" s="111"/>
      <c r="C46" s="111"/>
      <c r="I46" s="134"/>
      <c r="K46" s="134"/>
      <c r="M46" s="134"/>
      <c r="O46" s="134"/>
    </row>
    <row r="47" spans="1:7" ht="15.75">
      <c r="A47" s="111"/>
      <c r="B47" s="111"/>
      <c r="C47" s="111"/>
      <c r="D47" s="111"/>
      <c r="E47" s="111"/>
      <c r="F47" s="111"/>
      <c r="G47" s="194"/>
    </row>
    <row r="48" spans="1:8" ht="15.75">
      <c r="A48" s="111"/>
      <c r="B48" s="111"/>
      <c r="C48" s="111"/>
      <c r="D48" s="111"/>
      <c r="E48" s="111"/>
      <c r="F48" s="111"/>
      <c r="G48" s="194"/>
      <c r="H48" s="111"/>
    </row>
    <row r="49" spans="1:8" ht="15.75">
      <c r="A49" s="111"/>
      <c r="B49" s="130"/>
      <c r="C49" s="111"/>
      <c r="D49" s="111"/>
      <c r="E49" s="111"/>
      <c r="F49" s="111"/>
      <c r="G49" s="194"/>
      <c r="H49" s="111"/>
    </row>
    <row r="50" spans="1:15" ht="15.75">
      <c r="A50" s="111"/>
      <c r="B50" s="111"/>
      <c r="C50" s="111"/>
      <c r="D50" s="111"/>
      <c r="E50" s="111"/>
      <c r="F50" s="111"/>
      <c r="G50" s="194"/>
      <c r="H50" s="111"/>
      <c r="I50" s="135"/>
      <c r="K50" s="135"/>
      <c r="M50" s="135"/>
      <c r="O50" s="135"/>
    </row>
    <row r="51" spans="1:15" ht="15.75">
      <c r="A51" s="111"/>
      <c r="B51" s="111"/>
      <c r="C51" s="111"/>
      <c r="D51" s="111"/>
      <c r="E51" s="111"/>
      <c r="F51" s="111"/>
      <c r="G51" s="194"/>
      <c r="H51" s="136"/>
      <c r="I51" s="136"/>
      <c r="K51" s="136"/>
      <c r="M51" s="136"/>
      <c r="O51" s="136"/>
    </row>
    <row r="52" spans="1:15" ht="15.75">
      <c r="A52" s="111"/>
      <c r="B52" s="111"/>
      <c r="C52" s="111"/>
      <c r="D52" s="111"/>
      <c r="E52" s="111"/>
      <c r="F52" s="111"/>
      <c r="G52" s="194"/>
      <c r="H52" s="137"/>
      <c r="I52" s="137"/>
      <c r="K52" s="137"/>
      <c r="M52" s="137"/>
      <c r="O52" s="137"/>
    </row>
    <row r="53" spans="1:7" ht="15.75">
      <c r="A53" s="111"/>
      <c r="B53" s="111"/>
      <c r="C53" s="111"/>
      <c r="D53" s="111"/>
      <c r="E53" s="111"/>
      <c r="F53" s="111"/>
      <c r="G53" s="194"/>
    </row>
    <row r="54" spans="1:7" ht="15.75">
      <c r="A54" s="111"/>
      <c r="B54" s="130"/>
      <c r="C54" s="111"/>
      <c r="D54" s="111"/>
      <c r="E54" s="111"/>
      <c r="F54" s="111"/>
      <c r="G54" s="194"/>
    </row>
    <row r="55" spans="1:15" ht="15.75">
      <c r="A55" s="111"/>
      <c r="B55" s="111"/>
      <c r="C55" s="111"/>
      <c r="D55" s="111"/>
      <c r="E55" s="111"/>
      <c r="F55" s="111"/>
      <c r="G55" s="194"/>
      <c r="H55" s="138"/>
      <c r="I55" s="138"/>
      <c r="K55" s="138"/>
      <c r="M55" s="138"/>
      <c r="O55" s="138"/>
    </row>
    <row r="56" spans="1:15" ht="15.75">
      <c r="A56" s="111"/>
      <c r="B56" s="111"/>
      <c r="C56" s="111"/>
      <c r="D56" s="111"/>
      <c r="E56" s="111"/>
      <c r="F56" s="111"/>
      <c r="G56" s="194"/>
      <c r="H56" s="139"/>
      <c r="I56" s="139"/>
      <c r="K56" s="139"/>
      <c r="M56" s="139"/>
      <c r="O56" s="139"/>
    </row>
    <row r="57" spans="1:15" ht="15.75">
      <c r="A57" s="111"/>
      <c r="B57" s="111"/>
      <c r="C57" s="111"/>
      <c r="D57" s="111"/>
      <c r="E57" s="111"/>
      <c r="F57" s="111"/>
      <c r="G57" s="194"/>
      <c r="H57" s="139"/>
      <c r="I57" s="139"/>
      <c r="K57" s="139"/>
      <c r="M57" s="139"/>
      <c r="O57" s="139"/>
    </row>
    <row r="58" spans="1:15" ht="15.75">
      <c r="A58" s="111"/>
      <c r="B58" s="111"/>
      <c r="C58" s="111"/>
      <c r="D58" s="111"/>
      <c r="E58" s="111"/>
      <c r="F58" s="111"/>
      <c r="G58" s="194"/>
      <c r="H58" s="195"/>
      <c r="I58" s="136"/>
      <c r="K58" s="136"/>
      <c r="M58" s="136"/>
      <c r="O58" s="136"/>
    </row>
    <row r="59" spans="1:15" ht="15.75">
      <c r="A59" s="111"/>
      <c r="B59" s="111"/>
      <c r="C59" s="111"/>
      <c r="D59" s="111"/>
      <c r="E59" s="111"/>
      <c r="F59" s="111"/>
      <c r="G59" s="194"/>
      <c r="H59" s="195"/>
      <c r="I59" s="136"/>
      <c r="K59" s="136"/>
      <c r="M59" s="136"/>
      <c r="O59" s="136"/>
    </row>
    <row r="60" spans="1:15" ht="15.75">
      <c r="A60" s="111"/>
      <c r="B60" s="111"/>
      <c r="C60" s="111"/>
      <c r="D60" s="111"/>
      <c r="E60" s="111"/>
      <c r="F60" s="111"/>
      <c r="G60" s="194"/>
      <c r="H60" s="140"/>
      <c r="I60" s="140"/>
      <c r="K60" s="140"/>
      <c r="M60" s="140"/>
      <c r="O60" s="140"/>
    </row>
    <row r="61" spans="1:7" ht="15.75">
      <c r="A61" s="111"/>
      <c r="B61" s="111"/>
      <c r="C61" s="111"/>
      <c r="D61" s="111"/>
      <c r="E61" s="111"/>
      <c r="F61" s="111"/>
      <c r="G61" s="194"/>
    </row>
    <row r="62" spans="1:7" ht="15.75">
      <c r="A62" s="111"/>
      <c r="B62" s="111"/>
      <c r="C62" s="111"/>
      <c r="D62" s="111"/>
      <c r="E62" s="111"/>
      <c r="F62" s="111"/>
      <c r="G62" s="194"/>
    </row>
    <row r="63" spans="1:7" ht="15.75">
      <c r="A63" s="111"/>
      <c r="B63" s="111"/>
      <c r="C63" s="111"/>
      <c r="D63" s="111"/>
      <c r="E63" s="111"/>
      <c r="F63" s="111"/>
      <c r="G63" s="194"/>
    </row>
    <row r="64" spans="1:7" ht="15.75">
      <c r="A64" s="111"/>
      <c r="B64" s="111"/>
      <c r="C64" s="111"/>
      <c r="D64" s="111"/>
      <c r="E64" s="111"/>
      <c r="F64" s="111"/>
      <c r="G64" s="194"/>
    </row>
    <row r="65" spans="1:7" ht="15.75">
      <c r="A65" s="111"/>
      <c r="B65" s="111"/>
      <c r="C65" s="111"/>
      <c r="D65" s="111"/>
      <c r="E65" s="111"/>
      <c r="F65" s="111"/>
      <c r="G65" s="194"/>
    </row>
  </sheetData>
  <mergeCells count="1">
    <mergeCell ref="B37:O37"/>
  </mergeCells>
  <printOptions/>
  <pageMargins left="0.29" right="0.3" top="0.46" bottom="1" header="0.5" footer="0.5"/>
  <pageSetup fitToHeight="1" fitToWidth="1" horizontalDpi="600" verticalDpi="600" orientation="portrait" paperSize="9" scale="83" r:id="rId3"/>
  <legacyDrawing r:id="rId2"/>
  <oleObjects>
    <oleObject progId="PBrush" shapeId="4347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P97"/>
  <sheetViews>
    <sheetView workbookViewId="0" topLeftCell="B53">
      <selection activeCell="F65" sqref="F65"/>
    </sheetView>
  </sheetViews>
  <sheetFormatPr defaultColWidth="9.140625" defaultRowHeight="15"/>
  <cols>
    <col min="1" max="1" width="5.421875" style="94" customWidth="1"/>
    <col min="2" max="2" width="1.421875" style="94" customWidth="1"/>
    <col min="3" max="3" width="3.7109375" style="94" customWidth="1"/>
    <col min="4" max="4" width="21.7109375" style="94" customWidth="1"/>
    <col min="5" max="5" width="9.421875" style="94" customWidth="1"/>
    <col min="6" max="6" width="13.7109375" style="94" customWidth="1"/>
    <col min="7" max="7" width="32.57421875" style="94" customWidth="1"/>
    <col min="8" max="8" width="13.00390625" style="141" customWidth="1"/>
    <col min="9" max="9" width="14.28125" style="94" customWidth="1"/>
    <col min="10" max="11" width="8.00390625" style="94" customWidth="1"/>
    <col min="12" max="12" width="10.7109375" style="94" customWidth="1"/>
    <col min="13" max="16384" width="8.00390625" style="94" customWidth="1"/>
  </cols>
  <sheetData>
    <row r="1" spans="2:11" ht="15">
      <c r="B1" s="95"/>
      <c r="C1" s="96"/>
      <c r="D1" s="96"/>
      <c r="E1" s="96"/>
      <c r="F1" s="96"/>
      <c r="G1" s="96"/>
      <c r="H1" s="97"/>
      <c r="I1" s="95"/>
      <c r="J1" s="96"/>
      <c r="K1" s="98"/>
    </row>
    <row r="2" spans="3:10" ht="15">
      <c r="C2" s="96"/>
      <c r="D2" s="96"/>
      <c r="E2" s="96"/>
      <c r="F2" s="96"/>
      <c r="G2" s="96"/>
      <c r="H2" s="97"/>
      <c r="I2" s="95"/>
      <c r="J2" s="96"/>
    </row>
    <row r="3" spans="2:10" ht="18.75">
      <c r="B3" s="99" t="s">
        <v>0</v>
      </c>
      <c r="C3" s="96"/>
      <c r="D3" s="96"/>
      <c r="E3" s="96"/>
      <c r="F3" s="96"/>
      <c r="G3" s="96"/>
      <c r="H3" s="97"/>
      <c r="I3" s="95"/>
      <c r="J3" s="96"/>
    </row>
    <row r="4" spans="2:10" ht="18.75">
      <c r="B4" s="4" t="s">
        <v>1</v>
      </c>
      <c r="C4" s="96"/>
      <c r="D4" s="96"/>
      <c r="E4" s="96"/>
      <c r="F4" s="96"/>
      <c r="G4" s="96"/>
      <c r="H4" s="97"/>
      <c r="I4" s="95"/>
      <c r="J4" s="96"/>
    </row>
    <row r="5" spans="2:10" ht="9" customHeight="1" thickBot="1">
      <c r="B5" s="100"/>
      <c r="C5" s="101"/>
      <c r="D5" s="101"/>
      <c r="E5" s="101"/>
      <c r="F5" s="101"/>
      <c r="G5" s="101"/>
      <c r="H5" s="102"/>
      <c r="I5" s="100"/>
      <c r="J5" s="96"/>
    </row>
    <row r="6" spans="2:10" ht="15">
      <c r="B6" s="96"/>
      <c r="C6" s="96"/>
      <c r="D6" s="96"/>
      <c r="E6" s="96"/>
      <c r="F6" s="96"/>
      <c r="G6" s="96"/>
      <c r="H6" s="97"/>
      <c r="I6" s="95"/>
      <c r="J6" s="96"/>
    </row>
    <row r="7" spans="2:16" ht="18.75">
      <c r="B7" s="99"/>
      <c r="C7" s="103"/>
      <c r="D7" s="103"/>
      <c r="E7" s="103"/>
      <c r="F7" s="103"/>
      <c r="G7" s="103"/>
      <c r="H7" s="104"/>
      <c r="I7" s="105"/>
      <c r="J7" s="103"/>
      <c r="K7" s="106"/>
      <c r="L7" s="106"/>
      <c r="M7" s="106"/>
      <c r="N7" s="106"/>
      <c r="O7" s="106"/>
      <c r="P7" s="106"/>
    </row>
    <row r="8" spans="2:10" ht="15">
      <c r="B8" s="95" t="s">
        <v>32</v>
      </c>
      <c r="D8" s="96"/>
      <c r="E8" s="96"/>
      <c r="F8" s="96"/>
      <c r="G8" s="96"/>
      <c r="H8" s="97"/>
      <c r="I8" s="96"/>
      <c r="J8" s="96"/>
    </row>
    <row r="9" spans="2:10" ht="15">
      <c r="B9" s="95" t="s">
        <v>3</v>
      </c>
      <c r="D9" s="96"/>
      <c r="E9" s="96"/>
      <c r="F9" s="96"/>
      <c r="G9" s="96"/>
      <c r="H9" s="97"/>
      <c r="I9" s="96"/>
      <c r="J9" s="96"/>
    </row>
    <row r="10" spans="2:10" ht="15">
      <c r="B10" s="96"/>
      <c r="C10" s="95"/>
      <c r="D10" s="96"/>
      <c r="E10" s="96"/>
      <c r="F10" s="96"/>
      <c r="G10" s="96"/>
      <c r="H10" s="107" t="s">
        <v>33</v>
      </c>
      <c r="I10" s="108"/>
      <c r="J10" s="96"/>
    </row>
    <row r="11" spans="2:10" ht="15">
      <c r="B11" s="96"/>
      <c r="C11" s="95"/>
      <c r="D11" s="96"/>
      <c r="E11" s="96"/>
      <c r="F11" s="96"/>
      <c r="G11" s="96"/>
      <c r="H11" s="107" t="s">
        <v>34</v>
      </c>
      <c r="I11" s="108"/>
      <c r="J11" s="96"/>
    </row>
    <row r="12" spans="2:10" ht="15">
      <c r="B12" s="96"/>
      <c r="C12" s="95"/>
      <c r="D12" s="96"/>
      <c r="E12" s="96"/>
      <c r="F12" s="96"/>
      <c r="G12" s="96"/>
      <c r="H12" s="107" t="s">
        <v>10</v>
      </c>
      <c r="I12" s="108"/>
      <c r="J12" s="96"/>
    </row>
    <row r="13" spans="2:10" ht="15">
      <c r="B13" s="96"/>
      <c r="C13" s="95"/>
      <c r="D13" s="96"/>
      <c r="E13" s="96"/>
      <c r="F13" s="96"/>
      <c r="G13" s="96"/>
      <c r="H13" s="109" t="s">
        <v>12</v>
      </c>
      <c r="I13" s="108"/>
      <c r="J13" s="96"/>
    </row>
    <row r="14" spans="2:10" ht="15">
      <c r="B14" s="96"/>
      <c r="C14" s="95"/>
      <c r="D14" s="96"/>
      <c r="E14" s="96"/>
      <c r="F14" s="96"/>
      <c r="G14" s="96"/>
      <c r="H14" s="109" t="s">
        <v>35</v>
      </c>
      <c r="I14" s="108"/>
      <c r="J14" s="96"/>
    </row>
    <row r="15" spans="2:10" ht="6" customHeight="1" thickBot="1">
      <c r="B15" s="96"/>
      <c r="C15" s="96"/>
      <c r="D15" s="96"/>
      <c r="E15" s="96"/>
      <c r="F15" s="96"/>
      <c r="G15" s="96"/>
      <c r="H15" s="110"/>
      <c r="I15" s="108"/>
      <c r="J15" s="96"/>
    </row>
    <row r="16" spans="2:10" ht="15">
      <c r="B16" s="96"/>
      <c r="C16" s="95"/>
      <c r="D16" s="96"/>
      <c r="E16" s="96"/>
      <c r="F16" s="96"/>
      <c r="G16" s="96"/>
      <c r="H16" s="97"/>
      <c r="I16" s="103"/>
      <c r="J16" s="96"/>
    </row>
    <row r="17" spans="2:10" ht="15">
      <c r="B17" s="95" t="s">
        <v>36</v>
      </c>
      <c r="C17" s="95"/>
      <c r="D17" s="96"/>
      <c r="E17" s="96"/>
      <c r="F17" s="96"/>
      <c r="G17" s="96"/>
      <c r="H17" s="97"/>
      <c r="I17" s="103"/>
      <c r="J17" s="96"/>
    </row>
    <row r="18" spans="2:10" ht="15">
      <c r="B18" s="95"/>
      <c r="C18" s="95"/>
      <c r="D18" s="96"/>
      <c r="E18" s="96"/>
      <c r="F18" s="96"/>
      <c r="G18" s="96"/>
      <c r="H18" s="97"/>
      <c r="I18" s="103"/>
      <c r="J18" s="96"/>
    </row>
    <row r="19" spans="2:10" ht="15.75">
      <c r="B19" s="96"/>
      <c r="C19" s="111" t="s">
        <v>37</v>
      </c>
      <c r="D19" s="111"/>
      <c r="E19" s="112"/>
      <c r="F19" s="112"/>
      <c r="G19" s="112"/>
      <c r="H19" s="113">
        <v>8534</v>
      </c>
      <c r="I19" s="114"/>
      <c r="J19" s="96"/>
    </row>
    <row r="20" spans="2:10" ht="10.5" customHeight="1">
      <c r="B20" s="96"/>
      <c r="C20" s="111"/>
      <c r="D20" s="111"/>
      <c r="E20" s="112"/>
      <c r="F20" s="112"/>
      <c r="G20" s="112"/>
      <c r="H20" s="113"/>
      <c r="I20" s="103"/>
      <c r="J20" s="96"/>
    </row>
    <row r="21" spans="2:10" ht="15.75">
      <c r="B21" s="96"/>
      <c r="C21" s="111" t="s">
        <v>38</v>
      </c>
      <c r="D21" s="111"/>
      <c r="E21" s="112"/>
      <c r="F21" s="112"/>
      <c r="G21" s="112"/>
      <c r="H21" s="113"/>
      <c r="I21" s="103"/>
      <c r="J21" s="96"/>
    </row>
    <row r="22" spans="2:10" ht="15.75">
      <c r="B22" s="96"/>
      <c r="C22" s="111" t="s">
        <v>39</v>
      </c>
      <c r="E22" s="112"/>
      <c r="F22" s="112"/>
      <c r="G22" s="112"/>
      <c r="H22" s="113">
        <v>4321</v>
      </c>
      <c r="I22" s="103"/>
      <c r="J22" s="96"/>
    </row>
    <row r="23" spans="2:10" ht="15.75">
      <c r="B23" s="96"/>
      <c r="C23" s="111" t="s">
        <v>40</v>
      </c>
      <c r="E23" s="112"/>
      <c r="F23" s="112"/>
      <c r="G23" s="112"/>
      <c r="H23" s="115">
        <v>1499</v>
      </c>
      <c r="I23" s="103"/>
      <c r="J23" s="96"/>
    </row>
    <row r="24" spans="2:10" ht="9" customHeight="1">
      <c r="B24" s="96"/>
      <c r="C24" s="111"/>
      <c r="D24" s="111"/>
      <c r="E24" s="112"/>
      <c r="F24" s="112"/>
      <c r="G24" s="112"/>
      <c r="H24" s="113"/>
      <c r="I24" s="103"/>
      <c r="J24" s="96"/>
    </row>
    <row r="25" spans="2:10" ht="15.75">
      <c r="B25" s="96"/>
      <c r="C25" s="111" t="s">
        <v>41</v>
      </c>
      <c r="D25" s="111"/>
      <c r="E25" s="112"/>
      <c r="F25" s="112"/>
      <c r="G25" s="112"/>
      <c r="H25" s="113">
        <f>SUM(H19:H23)</f>
        <v>14354</v>
      </c>
      <c r="I25" s="103"/>
      <c r="J25" s="96"/>
    </row>
    <row r="26" spans="2:10" ht="8.25" customHeight="1">
      <c r="B26" s="96"/>
      <c r="C26" s="111"/>
      <c r="D26" s="111"/>
      <c r="E26" s="112"/>
      <c r="F26" s="112"/>
      <c r="G26" s="112"/>
      <c r="H26" s="113"/>
      <c r="I26" s="103"/>
      <c r="J26" s="96"/>
    </row>
    <row r="27" spans="2:10" ht="15.75">
      <c r="B27" s="96"/>
      <c r="C27" s="111" t="s">
        <v>42</v>
      </c>
      <c r="E27" s="112"/>
      <c r="F27" s="112"/>
      <c r="G27" s="112"/>
      <c r="H27" s="113">
        <f>SUM('[2]Consol BS'!H23-'[2]Consol BS'!F23)</f>
        <v>-3740.8561599999994</v>
      </c>
      <c r="I27" s="103"/>
      <c r="J27" s="96"/>
    </row>
    <row r="28" spans="2:10" ht="15.75">
      <c r="B28" s="96"/>
      <c r="C28" s="111" t="s">
        <v>43</v>
      </c>
      <c r="E28" s="112"/>
      <c r="F28" s="112"/>
      <c r="G28" s="112"/>
      <c r="H28" s="113">
        <f>SUM('[2]Consol BS'!H24+'[2]Consol BS'!H25+'[2]Consol BS'!H26-'[2]Consol BS'!F24-'[2]Consol BS'!F25-'[2]Consol BS'!F26)</f>
        <v>-882.4379800000024</v>
      </c>
      <c r="I28" s="103"/>
      <c r="J28" s="96"/>
    </row>
    <row r="29" spans="2:10" ht="15.75">
      <c r="B29" s="96"/>
      <c r="C29" s="111" t="s">
        <v>44</v>
      </c>
      <c r="E29" s="112"/>
      <c r="F29" s="112"/>
      <c r="G29" s="112"/>
      <c r="H29" s="113">
        <v>-20</v>
      </c>
      <c r="I29" s="103"/>
      <c r="J29" s="96"/>
    </row>
    <row r="30" spans="2:10" ht="15.75">
      <c r="B30" s="96"/>
      <c r="C30" s="111" t="s">
        <v>45</v>
      </c>
      <c r="E30" s="112"/>
      <c r="F30" s="112"/>
      <c r="G30" s="112"/>
      <c r="H30" s="113">
        <f>-SUM('[2]Consol BS'!H31+'[2]Consol BS'!H32+'[2]Consol BS'!H34+'[2]Consol BS'!H36-'[2]Consol BS'!F31-'[2]Consol BS'!F32-'[2]Consol BS'!F34-'[2]Consol BS'!F36)</f>
        <v>-3514.786970000002</v>
      </c>
      <c r="I30" s="103"/>
      <c r="J30" s="96"/>
    </row>
    <row r="31" spans="2:10" ht="6" customHeight="1">
      <c r="B31" s="96"/>
      <c r="C31" s="111"/>
      <c r="D31" s="111"/>
      <c r="E31" s="112"/>
      <c r="F31" s="112"/>
      <c r="G31" s="112"/>
      <c r="H31" s="115"/>
      <c r="I31" s="103"/>
      <c r="J31" s="96"/>
    </row>
    <row r="32" spans="2:10" ht="15.75">
      <c r="B32" s="96"/>
      <c r="C32" s="111" t="s">
        <v>46</v>
      </c>
      <c r="D32" s="111"/>
      <c r="E32" s="112"/>
      <c r="F32" s="112"/>
      <c r="G32" s="112"/>
      <c r="H32" s="116">
        <f>SUM(H25:H30)</f>
        <v>6195.918889999996</v>
      </c>
      <c r="I32" s="103"/>
      <c r="J32" s="96"/>
    </row>
    <row r="33" spans="2:10" ht="15.75">
      <c r="B33" s="96"/>
      <c r="C33" s="111" t="s">
        <v>47</v>
      </c>
      <c r="D33" s="111"/>
      <c r="E33" s="112"/>
      <c r="F33" s="112"/>
      <c r="G33" s="112"/>
      <c r="H33" s="116">
        <v>-199</v>
      </c>
      <c r="I33" s="103"/>
      <c r="J33" s="96"/>
    </row>
    <row r="34" spans="2:10" ht="7.5" customHeight="1">
      <c r="B34" s="96"/>
      <c r="C34" s="111"/>
      <c r="D34" s="111"/>
      <c r="E34" s="112"/>
      <c r="F34" s="112"/>
      <c r="G34" s="112"/>
      <c r="H34" s="115"/>
      <c r="I34" s="103"/>
      <c r="J34" s="96"/>
    </row>
    <row r="35" spans="2:10" ht="15.75">
      <c r="B35" s="96"/>
      <c r="C35" s="111" t="s">
        <v>48</v>
      </c>
      <c r="D35" s="111"/>
      <c r="E35" s="112"/>
      <c r="F35" s="112"/>
      <c r="G35" s="112"/>
      <c r="H35" s="116">
        <f>SUM(H32:H33)</f>
        <v>5996.918889999996</v>
      </c>
      <c r="I35" s="103"/>
      <c r="J35" s="96"/>
    </row>
    <row r="36" spans="2:10" ht="15.75">
      <c r="B36" s="96"/>
      <c r="C36" s="112"/>
      <c r="D36" s="112"/>
      <c r="E36" s="112"/>
      <c r="F36" s="112"/>
      <c r="G36" s="112"/>
      <c r="H36" s="113"/>
      <c r="I36" s="117"/>
      <c r="J36" s="96"/>
    </row>
    <row r="37" spans="2:10" ht="15.75">
      <c r="B37" s="95" t="s">
        <v>49</v>
      </c>
      <c r="C37" s="112"/>
      <c r="D37" s="112"/>
      <c r="E37" s="112"/>
      <c r="F37" s="112"/>
      <c r="G37" s="112"/>
      <c r="H37" s="113"/>
      <c r="I37" s="117"/>
      <c r="J37" s="96"/>
    </row>
    <row r="38" spans="2:10" ht="15.75">
      <c r="B38" s="96"/>
      <c r="C38" s="111" t="s">
        <v>50</v>
      </c>
      <c r="E38" s="112"/>
      <c r="F38" s="112"/>
      <c r="G38" s="112"/>
      <c r="H38" s="113">
        <v>-5050</v>
      </c>
      <c r="I38" s="117"/>
      <c r="J38" s="96"/>
    </row>
    <row r="39" spans="2:10" ht="15.75">
      <c r="B39" s="96"/>
      <c r="C39" s="112"/>
      <c r="D39" s="112"/>
      <c r="E39" s="112"/>
      <c r="F39" s="112"/>
      <c r="G39" s="112"/>
      <c r="H39" s="118">
        <f>SUM(H38:H38)</f>
        <v>-5050</v>
      </c>
      <c r="I39" s="117"/>
      <c r="J39" s="96"/>
    </row>
    <row r="40" spans="2:10" ht="15.75">
      <c r="B40" s="95" t="s">
        <v>51</v>
      </c>
      <c r="C40" s="112"/>
      <c r="D40" s="112"/>
      <c r="E40" s="112"/>
      <c r="F40" s="112"/>
      <c r="G40" s="112"/>
      <c r="H40" s="113"/>
      <c r="I40" s="117"/>
      <c r="J40" s="119"/>
    </row>
    <row r="41" spans="2:10" ht="15.75">
      <c r="B41" s="95"/>
      <c r="C41" s="111" t="s">
        <v>52</v>
      </c>
      <c r="E41" s="112"/>
      <c r="F41" s="112"/>
      <c r="G41" s="112"/>
      <c r="H41" s="116">
        <v>-1499</v>
      </c>
      <c r="I41" s="117"/>
      <c r="J41" s="119"/>
    </row>
    <row r="42" spans="2:10" ht="15.75">
      <c r="B42" s="96"/>
      <c r="C42" s="111" t="s">
        <v>53</v>
      </c>
      <c r="E42" s="112"/>
      <c r="F42" s="112"/>
      <c r="G42" s="112"/>
      <c r="H42" s="113">
        <v>-415</v>
      </c>
      <c r="I42" s="117"/>
      <c r="J42" s="96"/>
    </row>
    <row r="43" spans="2:10" ht="15.75">
      <c r="B43" s="96"/>
      <c r="C43" s="111" t="s">
        <v>54</v>
      </c>
      <c r="E43" s="112"/>
      <c r="F43" s="112"/>
      <c r="G43" s="112"/>
      <c r="H43" s="113">
        <v>182</v>
      </c>
      <c r="I43" s="117"/>
      <c r="J43" s="96"/>
    </row>
    <row r="44" spans="2:13" ht="15.75">
      <c r="B44" s="96"/>
      <c r="C44" s="112"/>
      <c r="D44" s="112"/>
      <c r="E44" s="112"/>
      <c r="F44" s="112"/>
      <c r="G44" s="112"/>
      <c r="H44" s="120">
        <f>SUM(H41:H43)</f>
        <v>-1732</v>
      </c>
      <c r="I44" s="117"/>
      <c r="J44" s="96"/>
      <c r="L44" s="121"/>
      <c r="M44" s="121"/>
    </row>
    <row r="45" spans="2:10" ht="24.75" customHeight="1">
      <c r="B45" s="96"/>
      <c r="C45" s="112"/>
      <c r="D45" s="112"/>
      <c r="E45" s="112"/>
      <c r="F45" s="112"/>
      <c r="G45" s="112"/>
      <c r="H45" s="113"/>
      <c r="I45" s="117"/>
      <c r="J45" s="96"/>
    </row>
    <row r="46" spans="2:10" ht="15.75">
      <c r="B46" s="112" t="s">
        <v>55</v>
      </c>
      <c r="D46" s="112"/>
      <c r="E46" s="112"/>
      <c r="F46" s="112"/>
      <c r="G46" s="112"/>
      <c r="H46" s="113">
        <f>SUM(H35+H39+H44)</f>
        <v>-785.0811100000037</v>
      </c>
      <c r="I46" s="117"/>
      <c r="J46" s="96"/>
    </row>
    <row r="47" spans="2:10" ht="9" customHeight="1">
      <c r="B47" s="112"/>
      <c r="D47" s="112"/>
      <c r="E47" s="112"/>
      <c r="F47" s="112"/>
      <c r="G47" s="112"/>
      <c r="H47" s="113"/>
      <c r="I47" s="117"/>
      <c r="J47" s="119"/>
    </row>
    <row r="48" spans="2:10" ht="15.75">
      <c r="B48" s="112" t="s">
        <v>56</v>
      </c>
      <c r="D48" s="112"/>
      <c r="E48" s="112"/>
      <c r="F48" s="112"/>
      <c r="G48" s="112"/>
      <c r="H48" s="113">
        <v>-394</v>
      </c>
      <c r="I48" s="117"/>
      <c r="J48" s="96"/>
    </row>
    <row r="49" spans="2:10" ht="7.5" customHeight="1">
      <c r="B49" s="122"/>
      <c r="D49" s="122"/>
      <c r="E49" s="122"/>
      <c r="F49" s="122"/>
      <c r="G49" s="122"/>
      <c r="H49" s="116"/>
      <c r="I49" s="117"/>
      <c r="J49" s="96"/>
    </row>
    <row r="50" spans="2:10" ht="15.75">
      <c r="B50" s="122" t="s">
        <v>57</v>
      </c>
      <c r="D50" s="122"/>
      <c r="E50" s="122"/>
      <c r="F50" s="122"/>
      <c r="G50" s="122"/>
      <c r="H50" s="118">
        <f>SUM(H46:H49)</f>
        <v>-1179.0811100000037</v>
      </c>
      <c r="I50" s="117"/>
      <c r="J50" s="96"/>
    </row>
    <row r="51" spans="2:10" ht="15.75">
      <c r="B51" s="96"/>
      <c r="C51" s="122"/>
      <c r="D51" s="122"/>
      <c r="E51" s="122"/>
      <c r="F51" s="122"/>
      <c r="G51" s="122"/>
      <c r="H51" s="116"/>
      <c r="I51" s="117"/>
      <c r="J51" s="96"/>
    </row>
    <row r="52" spans="2:10" ht="15.75">
      <c r="B52" s="96"/>
      <c r="C52" s="122"/>
      <c r="D52" s="122"/>
      <c r="E52" s="122"/>
      <c r="F52" s="122"/>
      <c r="G52" s="122"/>
      <c r="H52" s="116"/>
      <c r="I52" s="117"/>
      <c r="J52" s="96"/>
    </row>
    <row r="53" spans="2:10" ht="15.75">
      <c r="B53" s="95" t="s">
        <v>58</v>
      </c>
      <c r="C53" s="122"/>
      <c r="D53" s="122"/>
      <c r="E53" s="122"/>
      <c r="F53" s="122"/>
      <c r="G53" s="122"/>
      <c r="H53" s="116"/>
      <c r="I53" s="117"/>
      <c r="J53" s="96"/>
    </row>
    <row r="54" spans="2:10" ht="15.75">
      <c r="B54" s="96"/>
      <c r="C54" s="122"/>
      <c r="D54" s="122"/>
      <c r="E54" s="122"/>
      <c r="F54" s="122"/>
      <c r="G54" s="122"/>
      <c r="H54" s="116"/>
      <c r="I54" s="117"/>
      <c r="J54" s="96"/>
    </row>
    <row r="55" spans="2:10" ht="15.75">
      <c r="B55" s="122" t="s">
        <v>59</v>
      </c>
      <c r="D55" s="122"/>
      <c r="E55" s="122"/>
      <c r="F55" s="122"/>
      <c r="G55" s="122"/>
      <c r="H55" s="116"/>
      <c r="I55" s="117"/>
      <c r="J55" s="96"/>
    </row>
    <row r="56" spans="2:10" ht="15.75">
      <c r="B56" s="96"/>
      <c r="C56" s="122"/>
      <c r="D56" s="122"/>
      <c r="E56" s="122"/>
      <c r="F56" s="122"/>
      <c r="G56" s="122"/>
      <c r="H56" s="116"/>
      <c r="I56" s="117"/>
      <c r="J56" s="96"/>
    </row>
    <row r="57" spans="2:10" ht="15.75">
      <c r="B57" s="96"/>
      <c r="C57" s="122"/>
      <c r="D57" s="122"/>
      <c r="E57" s="122"/>
      <c r="F57" s="122"/>
      <c r="G57" s="122"/>
      <c r="H57" s="123" t="s">
        <v>12</v>
      </c>
      <c r="I57" s="117"/>
      <c r="J57" s="96"/>
    </row>
    <row r="58" spans="2:10" ht="15.75">
      <c r="B58" s="96"/>
      <c r="C58" s="122"/>
      <c r="D58" s="122"/>
      <c r="E58" s="122"/>
      <c r="F58" s="122"/>
      <c r="G58" s="122"/>
      <c r="H58" s="123" t="s">
        <v>35</v>
      </c>
      <c r="I58" s="117"/>
      <c r="J58" s="96"/>
    </row>
    <row r="59" spans="2:10" ht="7.5" customHeight="1">
      <c r="B59" s="96"/>
      <c r="C59" s="122"/>
      <c r="D59" s="122"/>
      <c r="E59" s="122"/>
      <c r="F59" s="122"/>
      <c r="G59" s="122"/>
      <c r="H59" s="124"/>
      <c r="I59" s="117"/>
      <c r="J59" s="96"/>
    </row>
    <row r="60" spans="2:10" ht="7.5" customHeight="1">
      <c r="B60" s="96"/>
      <c r="C60" s="122"/>
      <c r="D60" s="122"/>
      <c r="E60" s="122"/>
      <c r="F60" s="122"/>
      <c r="G60" s="122"/>
      <c r="H60" s="125"/>
      <c r="I60" s="117"/>
      <c r="J60" s="96"/>
    </row>
    <row r="61" spans="2:10" ht="15.75">
      <c r="B61" s="96"/>
      <c r="C61" s="126" t="s">
        <v>60</v>
      </c>
      <c r="D61" s="112"/>
      <c r="E61" s="122"/>
      <c r="F61" s="122"/>
      <c r="G61" s="122"/>
      <c r="H61" s="116">
        <v>102</v>
      </c>
      <c r="I61" s="117"/>
      <c r="J61" s="96"/>
    </row>
    <row r="62" spans="2:10" ht="15.75">
      <c r="B62" s="96"/>
      <c r="C62" s="127" t="s">
        <v>61</v>
      </c>
      <c r="D62" s="112"/>
      <c r="E62" s="122"/>
      <c r="F62" s="122"/>
      <c r="G62" s="122"/>
      <c r="H62" s="116">
        <f>SUM('[2]Consol BS'!F28)</f>
        <v>4488.68407</v>
      </c>
      <c r="I62" s="117"/>
      <c r="J62" s="96"/>
    </row>
    <row r="63" spans="2:10" ht="15.75">
      <c r="B63" s="96"/>
      <c r="C63" s="127" t="s">
        <v>62</v>
      </c>
      <c r="D63" s="112"/>
      <c r="E63" s="122"/>
      <c r="F63" s="122"/>
      <c r="G63" s="122"/>
      <c r="H63" s="116">
        <v>-5770</v>
      </c>
      <c r="I63" s="117"/>
      <c r="J63" s="96"/>
    </row>
    <row r="64" spans="2:10" ht="15.75">
      <c r="B64" s="96"/>
      <c r="C64" s="122"/>
      <c r="D64" s="112"/>
      <c r="E64" s="122"/>
      <c r="F64" s="122"/>
      <c r="G64" s="122"/>
      <c r="H64" s="116"/>
      <c r="I64" s="117"/>
      <c r="J64" s="96"/>
    </row>
    <row r="65" spans="2:10" ht="16.5" thickBot="1">
      <c r="B65" s="96"/>
      <c r="C65" s="122"/>
      <c r="D65" s="122"/>
      <c r="E65" s="122"/>
      <c r="F65" s="122"/>
      <c r="G65" s="122"/>
      <c r="H65" s="128">
        <f>SUM(H61:H63)</f>
        <v>-1179.3159299999998</v>
      </c>
      <c r="I65" s="117"/>
      <c r="J65" s="96"/>
    </row>
    <row r="66" spans="2:10" ht="16.5" thickTop="1">
      <c r="B66" s="96"/>
      <c r="C66" s="122"/>
      <c r="D66" s="122"/>
      <c r="E66" s="122"/>
      <c r="F66" s="122"/>
      <c r="G66" s="122"/>
      <c r="H66" s="125"/>
      <c r="I66" s="117"/>
      <c r="J66" s="96"/>
    </row>
    <row r="67" spans="2:10" ht="15.75">
      <c r="B67" s="96"/>
      <c r="C67" s="112"/>
      <c r="D67" s="112"/>
      <c r="E67" s="112"/>
      <c r="F67" s="112"/>
      <c r="G67" s="112"/>
      <c r="H67" s="113"/>
      <c r="I67" s="117"/>
      <c r="J67" s="96"/>
    </row>
    <row r="68" spans="3:8" ht="15.75">
      <c r="C68" s="129" t="s">
        <v>63</v>
      </c>
      <c r="D68" s="112"/>
      <c r="E68" s="112"/>
      <c r="F68" s="112"/>
      <c r="G68" s="112"/>
      <c r="H68" s="113"/>
    </row>
    <row r="69" spans="3:8" ht="13.5" customHeight="1">
      <c r="C69" s="129" t="s">
        <v>64</v>
      </c>
      <c r="D69" s="112"/>
      <c r="E69" s="112"/>
      <c r="F69" s="112"/>
      <c r="G69" s="112"/>
      <c r="H69" s="113"/>
    </row>
    <row r="70" spans="3:8" ht="15.75">
      <c r="C70" s="130"/>
      <c r="D70" s="112"/>
      <c r="E70" s="112"/>
      <c r="F70" s="112"/>
      <c r="G70" s="112"/>
      <c r="H70" s="113"/>
    </row>
    <row r="71" spans="3:9" ht="15.75">
      <c r="C71" s="112"/>
      <c r="D71" s="112"/>
      <c r="E71" s="112"/>
      <c r="F71" s="112"/>
      <c r="G71" s="112"/>
      <c r="H71" s="113"/>
      <c r="I71" s="131"/>
    </row>
    <row r="72" spans="3:8" ht="15.75">
      <c r="C72" s="112"/>
      <c r="D72" s="112"/>
      <c r="E72" s="112"/>
      <c r="F72" s="112"/>
      <c r="G72" s="112"/>
      <c r="H72" s="113"/>
    </row>
    <row r="73" spans="3:9" ht="15.75">
      <c r="C73" s="112"/>
      <c r="D73" s="112"/>
      <c r="E73" s="112"/>
      <c r="F73" s="132"/>
      <c r="G73" s="132"/>
      <c r="H73" s="133"/>
      <c r="I73" s="134"/>
    </row>
    <row r="74" spans="3:9" ht="15.75">
      <c r="C74" s="112"/>
      <c r="D74" s="112"/>
      <c r="E74" s="112"/>
      <c r="F74" s="112"/>
      <c r="G74" s="112"/>
      <c r="H74" s="113"/>
      <c r="I74" s="134"/>
    </row>
    <row r="75" spans="3:8" ht="15.75">
      <c r="C75" s="112"/>
      <c r="D75" s="112"/>
      <c r="E75" s="112"/>
      <c r="F75" s="112"/>
      <c r="G75" s="112"/>
      <c r="H75" s="113"/>
    </row>
    <row r="76" spans="3:8" ht="15.75">
      <c r="C76" s="130"/>
      <c r="D76" s="112"/>
      <c r="E76" s="112"/>
      <c r="F76" s="112"/>
      <c r="G76" s="112"/>
      <c r="H76" s="113"/>
    </row>
    <row r="77" spans="2:9" ht="15.75">
      <c r="B77" s="111"/>
      <c r="C77" s="112"/>
      <c r="D77" s="112"/>
      <c r="E77" s="112"/>
      <c r="F77" s="112"/>
      <c r="G77" s="112"/>
      <c r="H77" s="113"/>
      <c r="I77" s="134"/>
    </row>
    <row r="78" spans="3:9" ht="15.75">
      <c r="C78" s="112"/>
      <c r="D78" s="112"/>
      <c r="E78" s="112"/>
      <c r="F78" s="112"/>
      <c r="G78" s="112"/>
      <c r="H78" s="113"/>
      <c r="I78" s="134"/>
    </row>
    <row r="79" spans="2:8" ht="15.75">
      <c r="B79" s="111"/>
      <c r="C79" s="112"/>
      <c r="D79" s="112"/>
      <c r="E79" s="112"/>
      <c r="F79" s="112"/>
      <c r="G79" s="112"/>
      <c r="H79" s="113"/>
    </row>
    <row r="80" spans="2:8" ht="15.75">
      <c r="B80" s="111"/>
      <c r="C80" s="112"/>
      <c r="D80" s="112"/>
      <c r="E80" s="112"/>
      <c r="F80" s="112"/>
      <c r="G80" s="112"/>
      <c r="H80" s="113"/>
    </row>
    <row r="81" spans="2:8" ht="15.75">
      <c r="B81" s="111"/>
      <c r="C81" s="130"/>
      <c r="D81" s="112"/>
      <c r="E81" s="112"/>
      <c r="F81" s="112"/>
      <c r="G81" s="112"/>
      <c r="H81" s="113"/>
    </row>
    <row r="82" spans="2:9" ht="15.75">
      <c r="B82" s="111"/>
      <c r="C82" s="112"/>
      <c r="D82" s="112"/>
      <c r="E82" s="112"/>
      <c r="F82" s="112"/>
      <c r="G82" s="112"/>
      <c r="H82" s="113"/>
      <c r="I82" s="135"/>
    </row>
    <row r="83" spans="2:9" ht="15.75">
      <c r="B83" s="111"/>
      <c r="C83" s="111"/>
      <c r="D83" s="111"/>
      <c r="E83" s="111"/>
      <c r="F83" s="111"/>
      <c r="G83" s="111"/>
      <c r="H83" s="113"/>
      <c r="I83" s="136"/>
    </row>
    <row r="84" spans="2:9" ht="15.75">
      <c r="B84" s="111"/>
      <c r="C84" s="111"/>
      <c r="D84" s="111"/>
      <c r="E84" s="111"/>
      <c r="F84" s="111"/>
      <c r="G84" s="111"/>
      <c r="H84" s="113"/>
      <c r="I84" s="137"/>
    </row>
    <row r="85" spans="2:8" ht="15.75">
      <c r="B85" s="111"/>
      <c r="C85" s="111"/>
      <c r="D85" s="111"/>
      <c r="E85" s="111"/>
      <c r="F85" s="111"/>
      <c r="G85" s="111"/>
      <c r="H85" s="113"/>
    </row>
    <row r="86" spans="2:8" ht="15.75">
      <c r="B86" s="111"/>
      <c r="C86" s="130"/>
      <c r="D86" s="111"/>
      <c r="E86" s="111"/>
      <c r="F86" s="111"/>
      <c r="G86" s="111"/>
      <c r="H86" s="113"/>
    </row>
    <row r="87" spans="2:9" ht="15.75">
      <c r="B87" s="111"/>
      <c r="C87" s="111"/>
      <c r="D87" s="111"/>
      <c r="E87" s="111"/>
      <c r="F87" s="111"/>
      <c r="G87" s="111"/>
      <c r="H87" s="113"/>
      <c r="I87" s="138"/>
    </row>
    <row r="88" spans="2:9" ht="15.75">
      <c r="B88" s="111"/>
      <c r="C88" s="111"/>
      <c r="D88" s="111"/>
      <c r="E88" s="111"/>
      <c r="F88" s="111"/>
      <c r="G88" s="111"/>
      <c r="H88" s="113"/>
      <c r="I88" s="139"/>
    </row>
    <row r="89" spans="2:9" ht="15.75">
      <c r="B89" s="111"/>
      <c r="C89" s="111"/>
      <c r="D89" s="111"/>
      <c r="E89" s="111"/>
      <c r="F89" s="111"/>
      <c r="G89" s="111"/>
      <c r="H89" s="113"/>
      <c r="I89" s="139"/>
    </row>
    <row r="90" spans="2:9" ht="15.75">
      <c r="B90" s="111"/>
      <c r="C90" s="111"/>
      <c r="D90" s="111"/>
      <c r="E90" s="111"/>
      <c r="F90" s="111"/>
      <c r="G90" s="111"/>
      <c r="H90" s="113"/>
      <c r="I90" s="136"/>
    </row>
    <row r="91" spans="2:9" ht="15.75">
      <c r="B91" s="111"/>
      <c r="C91" s="111"/>
      <c r="D91" s="111"/>
      <c r="E91" s="111"/>
      <c r="F91" s="111"/>
      <c r="G91" s="111"/>
      <c r="H91" s="113"/>
      <c r="I91" s="136"/>
    </row>
    <row r="92" spans="2:9" ht="15.75">
      <c r="B92" s="111"/>
      <c r="C92" s="111"/>
      <c r="D92" s="111"/>
      <c r="E92" s="111"/>
      <c r="F92" s="111"/>
      <c r="G92" s="111"/>
      <c r="H92" s="113"/>
      <c r="I92" s="140"/>
    </row>
    <row r="93" spans="2:8" ht="15.75">
      <c r="B93" s="111"/>
      <c r="C93" s="111"/>
      <c r="D93" s="111"/>
      <c r="E93" s="111"/>
      <c r="F93" s="111"/>
      <c r="G93" s="111"/>
      <c r="H93" s="113"/>
    </row>
    <row r="94" spans="2:8" ht="15.75">
      <c r="B94" s="111"/>
      <c r="C94" s="111"/>
      <c r="D94" s="111"/>
      <c r="E94" s="111"/>
      <c r="F94" s="111"/>
      <c r="G94" s="111"/>
      <c r="H94" s="113"/>
    </row>
    <row r="95" spans="2:8" ht="15.75">
      <c r="B95" s="111"/>
      <c r="C95" s="111"/>
      <c r="D95" s="111"/>
      <c r="E95" s="111"/>
      <c r="F95" s="111"/>
      <c r="G95" s="111"/>
      <c r="H95" s="113"/>
    </row>
    <row r="96" spans="2:8" ht="15.75">
      <c r="B96" s="111"/>
      <c r="C96" s="111"/>
      <c r="D96" s="111"/>
      <c r="E96" s="111"/>
      <c r="F96" s="111"/>
      <c r="G96" s="111"/>
      <c r="H96" s="113"/>
    </row>
    <row r="97" spans="2:8" ht="15.75">
      <c r="B97" s="111"/>
      <c r="C97" s="111"/>
      <c r="D97" s="111"/>
      <c r="E97" s="111"/>
      <c r="F97" s="111"/>
      <c r="G97" s="111"/>
      <c r="H97" s="113"/>
    </row>
  </sheetData>
  <printOptions/>
  <pageMargins left="0.46" right="0.18" top="0.17" bottom="0.28" header="0.5" footer="0.5"/>
  <pageSetup horizontalDpi="600" verticalDpi="600" orientation="portrait" paperSize="9" scale="90" r:id="rId3"/>
  <legacyDrawing r:id="rId2"/>
  <oleObjects>
    <oleObject progId="PBrush" shapeId="4324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dcterms:created xsi:type="dcterms:W3CDTF">2003-02-21T01:58:10Z</dcterms:created>
  <dcterms:modified xsi:type="dcterms:W3CDTF">2003-02-28T10:33:53Z</dcterms:modified>
  <cp:category/>
  <cp:version/>
  <cp:contentType/>
  <cp:contentStatus/>
</cp:coreProperties>
</file>